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zdpolzbtl\zdpolzbtl61\Vertragsueberwachung_Bekleidung\2026\V-26-0071 T-Shirts Pol BB kurzarm u langarm\2 Vergabeunterlagen\Veröffentlichung\"/>
    </mc:Choice>
  </mc:AlternateContent>
  <xr:revisionPtr revIDLastSave="0" documentId="13_ncr:1_{015A094B-BA1E-4886-90D8-F0CD30A0AA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3" i="1" l="1"/>
  <c r="AA23" i="1"/>
  <c r="V23" i="1"/>
  <c r="Q23" i="1"/>
  <c r="L23" i="1"/>
  <c r="G23" i="1"/>
  <c r="AD10" i="1"/>
  <c r="AB10" i="1"/>
  <c r="AD9" i="1"/>
  <c r="AD8" i="1"/>
  <c r="AD7" i="1"/>
  <c r="AD6" i="1"/>
  <c r="W10" i="1"/>
  <c r="Y10" i="1" s="1"/>
  <c r="Y9" i="1"/>
  <c r="AA9" i="1" s="1"/>
  <c r="Y8" i="1"/>
  <c r="AA8" i="1" s="1"/>
  <c r="Y7" i="1"/>
  <c r="AA7" i="1" s="1"/>
  <c r="Y6" i="1"/>
  <c r="AA6" i="1" s="1"/>
  <c r="R10" i="1"/>
  <c r="T10" i="1" s="1"/>
  <c r="T9" i="1"/>
  <c r="V9" i="1" s="1"/>
  <c r="T8" i="1"/>
  <c r="V8" i="1" s="1"/>
  <c r="T7" i="1"/>
  <c r="V7" i="1" s="1"/>
  <c r="T6" i="1"/>
  <c r="V6" i="1" s="1"/>
  <c r="M10" i="1"/>
  <c r="O10" i="1" s="1"/>
  <c r="O9" i="1"/>
  <c r="Q9" i="1" s="1"/>
  <c r="O8" i="1"/>
  <c r="Q8" i="1" s="1"/>
  <c r="O7" i="1"/>
  <c r="Q7" i="1" s="1"/>
  <c r="O6" i="1"/>
  <c r="Q6" i="1" s="1"/>
  <c r="J10" i="1"/>
  <c r="H10" i="1"/>
  <c r="J9" i="1"/>
  <c r="L9" i="1" s="1"/>
  <c r="J8" i="1"/>
  <c r="L8" i="1" s="1"/>
  <c r="J7" i="1"/>
  <c r="L7" i="1" s="1"/>
  <c r="J6" i="1"/>
  <c r="L6" i="1" s="1"/>
  <c r="E7" i="1"/>
  <c r="G7" i="1" s="1"/>
  <c r="E8" i="1"/>
  <c r="G8" i="1" s="1"/>
  <c r="E9" i="1"/>
  <c r="G9" i="1" s="1"/>
  <c r="E6" i="1"/>
  <c r="G6" i="1" s="1"/>
  <c r="L10" i="1" l="1"/>
  <c r="V10" i="1"/>
  <c r="AA10" i="1"/>
  <c r="Q10" i="1"/>
  <c r="F16" i="1"/>
  <c r="G16" i="1" s="1"/>
  <c r="K16" i="1"/>
  <c r="P16" i="1"/>
  <c r="U16" i="1"/>
  <c r="Z16" i="1"/>
  <c r="AE16" i="1"/>
  <c r="AF33" i="1"/>
  <c r="AB26" i="1"/>
  <c r="AF25" i="1"/>
  <c r="AF24" i="1"/>
  <c r="AF22" i="1"/>
  <c r="AE15" i="1"/>
  <c r="AF9" i="1"/>
  <c r="AF8" i="1"/>
  <c r="AF7" i="1"/>
  <c r="AF6" i="1"/>
  <c r="AA33" i="1"/>
  <c r="W26" i="1"/>
  <c r="AA25" i="1"/>
  <c r="AA24" i="1"/>
  <c r="AA22" i="1"/>
  <c r="Z15" i="1"/>
  <c r="V33" i="1"/>
  <c r="R26" i="1"/>
  <c r="V25" i="1"/>
  <c r="V24" i="1"/>
  <c r="V22" i="1"/>
  <c r="U15" i="1"/>
  <c r="Q33" i="1"/>
  <c r="M26" i="1"/>
  <c r="Q25" i="1"/>
  <c r="Q24" i="1"/>
  <c r="Q22" i="1"/>
  <c r="P15" i="1"/>
  <c r="L33" i="1"/>
  <c r="H26" i="1"/>
  <c r="L25" i="1"/>
  <c r="L24" i="1"/>
  <c r="L22" i="1"/>
  <c r="K15" i="1"/>
  <c r="F15" i="1"/>
  <c r="G15" i="1" s="1"/>
  <c r="B17" i="1"/>
  <c r="G25" i="1"/>
  <c r="L16" i="1" l="1"/>
  <c r="Q16" i="1"/>
  <c r="V16" i="1" s="1"/>
  <c r="AA16" i="1" s="1"/>
  <c r="AF16" i="1" s="1"/>
  <c r="L11" i="1"/>
  <c r="L29" i="1" s="1"/>
  <c r="L35" i="1" s="1"/>
  <c r="L37" i="1" s="1"/>
  <c r="AA26" i="1"/>
  <c r="AA27" i="1" s="1"/>
  <c r="V26" i="1"/>
  <c r="V27" i="1" s="1"/>
  <c r="AF26" i="1"/>
  <c r="AF27" i="1" s="1"/>
  <c r="AF10" i="1"/>
  <c r="AF11" i="1" s="1"/>
  <c r="AF29" i="1" s="1"/>
  <c r="AF35" i="1" s="1"/>
  <c r="AF37" i="1" s="1"/>
  <c r="AA11" i="1"/>
  <c r="AA29" i="1" s="1"/>
  <c r="AA35" i="1" s="1"/>
  <c r="AA37" i="1" s="1"/>
  <c r="V11" i="1"/>
  <c r="V29" i="1" s="1"/>
  <c r="V35" i="1" s="1"/>
  <c r="V37" i="1" s="1"/>
  <c r="L26" i="1"/>
  <c r="L27" i="1" s="1"/>
  <c r="Q26" i="1"/>
  <c r="Q27" i="1" s="1"/>
  <c r="Q11" i="1"/>
  <c r="Q29" i="1" s="1"/>
  <c r="Q30" i="1" s="1"/>
  <c r="L15" i="1"/>
  <c r="Q15" i="1" s="1"/>
  <c r="V15" i="1" s="1"/>
  <c r="AA15" i="1" s="1"/>
  <c r="AF15" i="1" s="1"/>
  <c r="G17" i="1"/>
  <c r="G18" i="1"/>
  <c r="L30" i="1" l="1"/>
  <c r="AF30" i="1"/>
  <c r="AA30" i="1"/>
  <c r="Q35" i="1"/>
  <c r="Q37" i="1" s="1"/>
  <c r="V30" i="1"/>
  <c r="L17" i="1"/>
  <c r="Q17" i="1"/>
  <c r="L18" i="1"/>
  <c r="G33" i="1"/>
  <c r="C26" i="1"/>
  <c r="B26" i="1"/>
  <c r="G24" i="1"/>
  <c r="G22" i="1"/>
  <c r="C10" i="1"/>
  <c r="E10" i="1" s="1"/>
  <c r="B10" i="1"/>
  <c r="Q18" i="1" l="1"/>
  <c r="G26" i="1"/>
  <c r="G27" i="1" s="1"/>
  <c r="G10" i="1"/>
  <c r="G11" i="1" s="1"/>
  <c r="G29" i="1" l="1"/>
  <c r="G30" i="1" s="1"/>
  <c r="AF18" i="1"/>
  <c r="AF17" i="1"/>
  <c r="AA18" i="1"/>
  <c r="AA17" i="1"/>
  <c r="V17" i="1"/>
  <c r="V18" i="1"/>
  <c r="G35" i="1" l="1"/>
  <c r="G37" i="1" s="1"/>
</calcChain>
</file>

<file path=xl/sharedStrings.xml><?xml version="1.0" encoding="utf-8"?>
<sst xmlns="http://schemas.openxmlformats.org/spreadsheetml/2006/main" count="142" uniqueCount="63">
  <si>
    <t>D.  Bewertungsmatrix</t>
  </si>
  <si>
    <t>Punkte</t>
  </si>
  <si>
    <t>Wichtung</t>
  </si>
  <si>
    <t>Q1 - Einhaltung der Maße</t>
  </si>
  <si>
    <t xml:space="preserve">Summe </t>
  </si>
  <si>
    <t>nach Gewichtung  %</t>
  </si>
  <si>
    <t>Summe</t>
  </si>
  <si>
    <t>Summe Leistungspunkte (L)</t>
  </si>
  <si>
    <t>Gesamtangebotspreis (P) in €</t>
  </si>
  <si>
    <t>Kennzahl (Z)</t>
  </si>
  <si>
    <t>Rangfolge</t>
  </si>
  <si>
    <t>Qualität (Q)</t>
  </si>
  <si>
    <t>ausgezeichnet</t>
  </si>
  <si>
    <t>100 Punkte</t>
  </si>
  <si>
    <t>sehr gut</t>
  </si>
  <si>
    <t>gut</t>
  </si>
  <si>
    <t>befriedigend</t>
  </si>
  <si>
    <t>unbefriedigend</t>
  </si>
  <si>
    <t>&lt; 70 Punkte</t>
  </si>
  <si>
    <t>Ausschluss bei &lt; 70 Punkten</t>
  </si>
  <si>
    <t>Lieferkonditionen (Li)</t>
  </si>
  <si>
    <t>geringere Menge</t>
  </si>
  <si>
    <t>höhere Menge</t>
  </si>
  <si>
    <t>Li3 - Lieferzeit ab dem 2. Abruf</t>
  </si>
  <si>
    <t>Q3 - Verarbeitung</t>
  </si>
  <si>
    <t>Q2 - Materialeinsatz</t>
  </si>
  <si>
    <t>entspricht 60 Punkten</t>
  </si>
  <si>
    <t>kürzere Lieferzeit</t>
  </si>
  <si>
    <t>längere Lieferzeit</t>
  </si>
  <si>
    <t>zzgl. 10 Punkte je Kalenderwoche, max. 100 Punkte</t>
  </si>
  <si>
    <t>abzügl. 10 Punkte je Kalenderwoche</t>
  </si>
  <si>
    <t>zzgl. 10 Punkte je 100 Stück, max. 100 Punkte</t>
  </si>
  <si>
    <t>abzügl. 10 Punkte je 100 Stück</t>
  </si>
  <si>
    <t>Q6 - Funktionalität / Passform</t>
  </si>
  <si>
    <t>Anteil in %</t>
  </si>
  <si>
    <r>
      <rPr>
        <b/>
        <sz val="12"/>
        <color theme="1"/>
        <rFont val="Arial Narrow"/>
        <family val="2"/>
      </rPr>
      <t>Q</t>
    </r>
    <r>
      <rPr>
        <sz val="12"/>
        <color theme="1"/>
        <rFont val="Arial Narrow"/>
        <family val="2"/>
      </rPr>
      <t xml:space="preserve"> - Qualität</t>
    </r>
  </si>
  <si>
    <r>
      <rPr>
        <b/>
        <sz val="12"/>
        <color theme="1"/>
        <rFont val="Arial Narrow"/>
        <family val="2"/>
      </rPr>
      <t>N</t>
    </r>
    <r>
      <rPr>
        <sz val="12"/>
        <color theme="1"/>
        <rFont val="Arial Narrow"/>
        <family val="2"/>
      </rPr>
      <t xml:space="preserve"> - Nachhaltigkeit</t>
    </r>
  </si>
  <si>
    <r>
      <rPr>
        <b/>
        <sz val="12"/>
        <color theme="1"/>
        <rFont val="Arial Narrow"/>
        <family val="2"/>
      </rPr>
      <t>Li</t>
    </r>
    <r>
      <rPr>
        <sz val="12"/>
        <color theme="1"/>
        <rFont val="Arial Narrow"/>
        <family val="2"/>
      </rPr>
      <t xml:space="preserve"> - Lieferkonditionen</t>
    </r>
  </si>
  <si>
    <t>ZWS</t>
  </si>
  <si>
    <t>A</t>
  </si>
  <si>
    <t>B1</t>
  </si>
  <si>
    <t>B2</t>
  </si>
  <si>
    <t>Nachhaltigkeit (N)</t>
  </si>
  <si>
    <t>Gewichtung der Kategorien:</t>
  </si>
  <si>
    <t>V-26/0071 T-Shirts lang- und kurzarm</t>
  </si>
  <si>
    <t>Mittelwert</t>
  </si>
  <si>
    <t xml:space="preserve"> kurzarm</t>
  </si>
  <si>
    <t xml:space="preserve"> langarm</t>
  </si>
  <si>
    <t>Li1a - Mindestabrufmenge TShirt kurzarm</t>
  </si>
  <si>
    <t>Li1b - Mindestabrufmenge TShirt langarm</t>
  </si>
  <si>
    <t>Li2 - Lieferzeit  für den 1.Abruf</t>
  </si>
  <si>
    <t>Bieter 1 - FIRMA</t>
  </si>
  <si>
    <t>Bieter 2 - FIRMA</t>
  </si>
  <si>
    <t>Bieter 3 - FIRMA</t>
  </si>
  <si>
    <t>Bieter 4 - FIRMA</t>
  </si>
  <si>
    <t>Bieter 5 - FIRMA</t>
  </si>
  <si>
    <t>Bieter 6 - FIRMA</t>
  </si>
  <si>
    <r>
      <rPr>
        <b/>
        <sz val="12"/>
        <rFont val="Arial Narrow"/>
        <family val="2"/>
      </rPr>
      <t>Li1a) TShirt kurzarm</t>
    </r>
    <r>
      <rPr>
        <sz val="12"/>
        <rFont val="Arial Narrow"/>
        <family val="2"/>
      </rPr>
      <t xml:space="preserve">
Mindestabrufmenge: 900</t>
    </r>
  </si>
  <si>
    <r>
      <rPr>
        <b/>
        <sz val="12"/>
        <rFont val="Arial Narrow"/>
        <family val="2"/>
      </rPr>
      <t>Li1b) TShirt langarm</t>
    </r>
    <r>
      <rPr>
        <sz val="12"/>
        <rFont val="Arial Narrow"/>
        <family val="2"/>
      </rPr>
      <t xml:space="preserve">
Mindestabrufmenge: 500</t>
    </r>
  </si>
  <si>
    <r>
      <rPr>
        <b/>
        <sz val="12"/>
        <rFont val="Arial Narrow"/>
        <family val="2"/>
      </rPr>
      <t>Li2</t>
    </r>
    <r>
      <rPr>
        <sz val="12"/>
        <rFont val="Arial Narrow"/>
        <family val="2"/>
      </rPr>
      <t xml:space="preserve">
durchschnittliche Lieferzeit für den 1.Abruf:   12 Wochen</t>
    </r>
  </si>
  <si>
    <r>
      <rPr>
        <b/>
        <sz val="12"/>
        <rFont val="Arial Narrow"/>
        <family val="2"/>
      </rPr>
      <t>Li3</t>
    </r>
    <r>
      <rPr>
        <sz val="12"/>
        <rFont val="Arial Narrow"/>
        <family val="2"/>
      </rPr>
      <t xml:space="preserve">
durchschnittliche Lieferzeit ab dem 2. Abruf:  8 Wochen</t>
    </r>
  </si>
  <si>
    <t>Oberstoff</t>
  </si>
  <si>
    <t>Einzelverpackung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</si>
</sst>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2"/>
      <color rgb="FF00B050"/>
      <name val="Arial Narrow"/>
      <family val="2"/>
    </font>
    <font>
      <sz val="12"/>
      <color rgb="FF92D050"/>
      <name val="Arial Narrow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i/>
      <sz val="12"/>
      <color indexed="8"/>
      <name val="Arial Narrow"/>
      <family val="2"/>
    </font>
    <font>
      <i/>
      <sz val="12"/>
      <color indexed="30"/>
      <name val="Arial Narrow"/>
      <family val="2"/>
    </font>
    <font>
      <sz val="11"/>
      <color indexed="8"/>
      <name val="Calibri"/>
      <family val="2"/>
    </font>
    <font>
      <b/>
      <sz val="12"/>
      <color indexed="12"/>
      <name val="Arial Narrow"/>
      <family val="2"/>
    </font>
    <font>
      <sz val="12"/>
      <color indexed="12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3" xfId="0" applyFont="1" applyBorder="1" applyProtection="1"/>
    <xf numFmtId="0" fontId="2" fillId="0" borderId="2" xfId="0" applyFont="1" applyBorder="1" applyProtection="1"/>
    <xf numFmtId="0" fontId="7" fillId="2" borderId="3" xfId="0" applyFont="1" applyFill="1" applyBorder="1" applyAlignment="1" applyProtection="1">
      <alignment horizontal="right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2" borderId="3" xfId="0" applyFont="1" applyFill="1" applyBorder="1" applyProtection="1"/>
    <xf numFmtId="0" fontId="4" fillId="0" borderId="1" xfId="0" applyFont="1" applyBorder="1" applyProtection="1"/>
    <xf numFmtId="0" fontId="2" fillId="0" borderId="1" xfId="0" applyFont="1" applyBorder="1" applyProtection="1"/>
    <xf numFmtId="0" fontId="8" fillId="2" borderId="3" xfId="0" applyFont="1" applyFill="1" applyBorder="1" applyAlignment="1" applyProtection="1">
      <alignment horizontal="right"/>
      <protection locked="0"/>
    </xf>
    <xf numFmtId="0" fontId="7" fillId="0" borderId="0" xfId="0" applyFont="1" applyBorder="1" applyProtection="1">
      <protection locked="0"/>
    </xf>
    <xf numFmtId="0" fontId="2" fillId="0" borderId="0" xfId="0" applyFont="1" applyProtection="1"/>
    <xf numFmtId="0" fontId="8" fillId="5" borderId="3" xfId="0" applyFont="1" applyFill="1" applyBorder="1" applyProtection="1">
      <protection locked="0"/>
    </xf>
    <xf numFmtId="0" fontId="7" fillId="5" borderId="3" xfId="0" applyFont="1" applyFill="1" applyBorder="1" applyProtection="1"/>
    <xf numFmtId="0" fontId="9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10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</xf>
    <xf numFmtId="0" fontId="2" fillId="4" borderId="3" xfId="0" applyFont="1" applyFill="1" applyBorder="1" applyProtection="1">
      <protection locked="0"/>
    </xf>
    <xf numFmtId="2" fontId="2" fillId="4" borderId="3" xfId="1" applyNumberFormat="1" applyFont="1" applyFill="1" applyBorder="1" applyProtection="1"/>
    <xf numFmtId="0" fontId="2" fillId="6" borderId="3" xfId="0" applyFont="1" applyFill="1" applyBorder="1" applyProtection="1">
      <protection locked="0"/>
    </xf>
    <xf numFmtId="2" fontId="2" fillId="6" borderId="3" xfId="0" applyNumberFormat="1" applyFont="1" applyFill="1" applyBorder="1" applyProtection="1"/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 applyAlignment="1" applyProtection="1">
      <alignment horizontal="center"/>
    </xf>
    <xf numFmtId="0" fontId="14" fillId="7" borderId="3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6" fillId="0" borderId="8" xfId="0" applyFont="1" applyBorder="1" applyAlignment="1">
      <alignment horizontal="right" vertical="center"/>
    </xf>
    <xf numFmtId="0" fontId="8" fillId="2" borderId="8" xfId="0" applyFont="1" applyFill="1" applyBorder="1" applyAlignment="1" applyProtection="1">
      <alignment horizontal="right"/>
      <protection locked="0"/>
    </xf>
    <xf numFmtId="0" fontId="6" fillId="0" borderId="7" xfId="0" applyFont="1" applyFill="1" applyBorder="1" applyProtection="1"/>
    <xf numFmtId="0" fontId="2" fillId="0" borderId="0" xfId="0" applyFont="1" applyAlignment="1" applyProtection="1">
      <alignment horizontal="right"/>
      <protection locked="0"/>
    </xf>
    <xf numFmtId="0" fontId="16" fillId="0" borderId="8" xfId="0" applyFont="1" applyBorder="1" applyAlignment="1">
      <alignment horizontal="right"/>
    </xf>
    <xf numFmtId="0" fontId="2" fillId="0" borderId="6" xfId="0" applyFont="1" applyBorder="1" applyProtection="1"/>
    <xf numFmtId="0" fontId="2" fillId="0" borderId="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Protection="1">
      <protection locked="0"/>
    </xf>
    <xf numFmtId="0" fontId="14" fillId="0" borderId="8" xfId="0" applyFont="1" applyBorder="1" applyProtection="1">
      <protection locked="0"/>
    </xf>
    <xf numFmtId="0" fontId="14" fillId="0" borderId="0" xfId="0" applyFont="1" applyBorder="1" applyProtection="1">
      <protection locked="0"/>
    </xf>
    <xf numFmtId="0" fontId="2" fillId="8" borderId="6" xfId="0" applyFont="1" applyFill="1" applyBorder="1" applyProtection="1">
      <protection locked="0"/>
    </xf>
    <xf numFmtId="0" fontId="2" fillId="8" borderId="3" xfId="0" applyFont="1" applyFill="1" applyBorder="1" applyProtection="1">
      <protection locked="0"/>
    </xf>
    <xf numFmtId="0" fontId="2" fillId="0" borderId="4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6" fillId="0" borderId="3" xfId="0" applyFont="1" applyFill="1" applyBorder="1" applyProtection="1"/>
    <xf numFmtId="0" fontId="4" fillId="0" borderId="6" xfId="0" applyFont="1" applyBorder="1" applyAlignment="1" applyProtection="1">
      <alignment horizontal="right"/>
      <protection locked="0"/>
    </xf>
    <xf numFmtId="0" fontId="15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protection locked="0"/>
    </xf>
    <xf numFmtId="0" fontId="6" fillId="0" borderId="2" xfId="0" applyFont="1" applyFill="1" applyBorder="1" applyProtection="1"/>
    <xf numFmtId="0" fontId="2" fillId="8" borderId="3" xfId="0" applyFont="1" applyFill="1" applyBorder="1" applyAlignment="1" applyProtection="1">
      <protection locked="0"/>
    </xf>
    <xf numFmtId="0" fontId="3" fillId="0" borderId="0" xfId="0" applyFont="1" applyAlignment="1">
      <alignment vertical="center"/>
    </xf>
    <xf numFmtId="0" fontId="4" fillId="0" borderId="12" xfId="0" applyFont="1" applyBorder="1" applyProtection="1">
      <protection locked="0"/>
    </xf>
    <xf numFmtId="0" fontId="4" fillId="0" borderId="3" xfId="0" applyFont="1" applyBorder="1" applyProtection="1"/>
    <xf numFmtId="0" fontId="4" fillId="0" borderId="0" xfId="0" applyFont="1" applyProtection="1"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8" borderId="16" xfId="0" applyFont="1" applyFill="1" applyBorder="1" applyAlignment="1" applyProtection="1">
      <alignment horizontal="center"/>
      <protection locked="0"/>
    </xf>
    <xf numFmtId="0" fontId="2" fillId="8" borderId="17" xfId="0" applyFont="1" applyFill="1" applyBorder="1" applyAlignment="1" applyProtection="1">
      <alignment horizontal="center"/>
      <protection locked="0"/>
    </xf>
    <xf numFmtId="0" fontId="2" fillId="8" borderId="13" xfId="0" applyFont="1" applyFill="1" applyBorder="1" applyAlignment="1" applyProtection="1">
      <alignment horizontal="center"/>
      <protection locked="0"/>
    </xf>
    <xf numFmtId="0" fontId="2" fillId="8" borderId="14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15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0" fillId="8" borderId="6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2" fillId="0" borderId="11" xfId="0" applyFont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 wrapText="1"/>
      <protection locked="0"/>
    </xf>
  </cellXfs>
  <cellStyles count="2">
    <cellStyle name="Standard" xfId="0" builtinId="0"/>
    <cellStyle name="Währung" xfId="1" builtinId="4"/>
  </cellStyles>
  <dxfs count="14"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10584</xdr:colOff>
      <xdr:row>0</xdr:row>
      <xdr:rowOff>74083</xdr:rowOff>
    </xdr:from>
    <xdr:to>
      <xdr:col>31</xdr:col>
      <xdr:colOff>624418</xdr:colOff>
      <xdr:row>2</xdr:row>
      <xdr:rowOff>60324</xdr:rowOff>
    </xdr:to>
    <xdr:pic>
      <xdr:nvPicPr>
        <xdr:cNvPr id="2" name="Grafik 1" descr="Bild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7167" y="74083"/>
          <a:ext cx="2360084" cy="451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43391</xdr:colOff>
      <xdr:row>49</xdr:row>
      <xdr:rowOff>84667</xdr:rowOff>
    </xdr:from>
    <xdr:to>
      <xdr:col>7</xdr:col>
      <xdr:colOff>391288</xdr:colOff>
      <xdr:row>80</xdr:row>
      <xdr:rowOff>118314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6166414-AD0A-57A8-7D47-FB5DC043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91" y="9652000"/>
          <a:ext cx="6380397" cy="6267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F102"/>
  <sheetViews>
    <sheetView tabSelected="1" topLeftCell="A5" zoomScale="90" zoomScaleNormal="90" workbookViewId="0">
      <selection activeCell="C34" sqref="C34"/>
    </sheetView>
  </sheetViews>
  <sheetFormatPr baseColWidth="10" defaultColWidth="11.42578125" defaultRowHeight="15.75" x14ac:dyDescent="0.25"/>
  <cols>
    <col min="1" max="1" width="34.140625" style="2" customWidth="1"/>
    <col min="2" max="2" width="10.5703125" style="2" customWidth="1"/>
    <col min="3" max="6" width="8.7109375" style="2" customWidth="1"/>
    <col min="7" max="7" width="10.7109375" style="2" customWidth="1"/>
    <col min="8" max="11" width="8.7109375" style="2" customWidth="1"/>
    <col min="12" max="12" width="10.7109375" style="2" customWidth="1"/>
    <col min="13" max="16" width="8.7109375" style="2" customWidth="1"/>
    <col min="17" max="17" width="10.7109375" style="2" customWidth="1"/>
    <col min="18" max="21" width="8.7109375" style="2" customWidth="1"/>
    <col min="22" max="22" width="10.7109375" style="2" customWidth="1"/>
    <col min="23" max="26" width="8.7109375" style="2" customWidth="1"/>
    <col min="27" max="27" width="10.7109375" style="2" customWidth="1"/>
    <col min="28" max="31" width="8.7109375" style="2" customWidth="1"/>
    <col min="32" max="32" width="10.7109375" style="2" customWidth="1"/>
    <col min="33" max="16384" width="11.42578125" style="2"/>
  </cols>
  <sheetData>
    <row r="1" spans="1:32" ht="18" x14ac:dyDescent="0.25">
      <c r="A1" s="1" t="s">
        <v>0</v>
      </c>
    </row>
    <row r="2" spans="1:32" ht="18" x14ac:dyDescent="0.25">
      <c r="A2" s="61" t="s">
        <v>44</v>
      </c>
    </row>
    <row r="3" spans="1:32" ht="18" x14ac:dyDescent="0.25">
      <c r="A3" s="35"/>
    </row>
    <row r="4" spans="1:32" s="64" customFormat="1" ht="23.25" customHeight="1" thickBot="1" x14ac:dyDescent="0.3">
      <c r="C4" s="92" t="s">
        <v>51</v>
      </c>
      <c r="D4" s="93"/>
      <c r="E4" s="95"/>
      <c r="F4" s="95"/>
      <c r="G4" s="94"/>
      <c r="H4" s="92" t="s">
        <v>52</v>
      </c>
      <c r="I4" s="93"/>
      <c r="J4" s="93"/>
      <c r="K4" s="93"/>
      <c r="L4" s="94"/>
      <c r="M4" s="92" t="s">
        <v>53</v>
      </c>
      <c r="N4" s="93"/>
      <c r="O4" s="93"/>
      <c r="P4" s="93"/>
      <c r="Q4" s="94"/>
      <c r="R4" s="92" t="s">
        <v>54</v>
      </c>
      <c r="S4" s="93"/>
      <c r="T4" s="93"/>
      <c r="U4" s="93"/>
      <c r="V4" s="94"/>
      <c r="W4" s="92" t="s">
        <v>55</v>
      </c>
      <c r="X4" s="93"/>
      <c r="Y4" s="93"/>
      <c r="Z4" s="93"/>
      <c r="AA4" s="94"/>
      <c r="AB4" s="92" t="s">
        <v>56</v>
      </c>
      <c r="AC4" s="93"/>
      <c r="AD4" s="93"/>
      <c r="AE4" s="93"/>
      <c r="AF4" s="94"/>
    </row>
    <row r="5" spans="1:32" ht="16.5" thickBot="1" x14ac:dyDescent="0.3">
      <c r="A5" s="2" t="s">
        <v>35</v>
      </c>
      <c r="B5" s="3" t="s">
        <v>34</v>
      </c>
      <c r="C5" s="60" t="s">
        <v>46</v>
      </c>
      <c r="D5" s="58" t="s">
        <v>47</v>
      </c>
      <c r="E5" s="81" t="s">
        <v>45</v>
      </c>
      <c r="F5" s="82"/>
      <c r="G5" s="5" t="s">
        <v>2</v>
      </c>
      <c r="H5" s="60" t="s">
        <v>46</v>
      </c>
      <c r="I5" s="58" t="s">
        <v>47</v>
      </c>
      <c r="J5" s="81" t="s">
        <v>45</v>
      </c>
      <c r="K5" s="82"/>
      <c r="L5" s="57" t="s">
        <v>2</v>
      </c>
      <c r="M5" s="60" t="s">
        <v>46</v>
      </c>
      <c r="N5" s="58" t="s">
        <v>47</v>
      </c>
      <c r="O5" s="81" t="s">
        <v>45</v>
      </c>
      <c r="P5" s="82"/>
      <c r="Q5" s="57" t="s">
        <v>2</v>
      </c>
      <c r="R5" s="60" t="s">
        <v>46</v>
      </c>
      <c r="S5" s="58" t="s">
        <v>47</v>
      </c>
      <c r="T5" s="81" t="s">
        <v>45</v>
      </c>
      <c r="U5" s="82"/>
      <c r="V5" s="57" t="s">
        <v>2</v>
      </c>
      <c r="W5" s="60" t="s">
        <v>46</v>
      </c>
      <c r="X5" s="58" t="s">
        <v>47</v>
      </c>
      <c r="Y5" s="81" t="s">
        <v>45</v>
      </c>
      <c r="Z5" s="82"/>
      <c r="AA5" s="57" t="s">
        <v>2</v>
      </c>
      <c r="AB5" s="60" t="s">
        <v>46</v>
      </c>
      <c r="AC5" s="58" t="s">
        <v>47</v>
      </c>
      <c r="AD5" s="81" t="s">
        <v>45</v>
      </c>
      <c r="AE5" s="82"/>
      <c r="AF5" s="37" t="s">
        <v>2</v>
      </c>
    </row>
    <row r="6" spans="1:32" s="6" customFormat="1" x14ac:dyDescent="0.25">
      <c r="A6" s="62" t="s">
        <v>3</v>
      </c>
      <c r="B6" s="63">
        <v>20</v>
      </c>
      <c r="C6" s="50">
        <v>0</v>
      </c>
      <c r="D6" s="50">
        <v>0</v>
      </c>
      <c r="E6" s="83">
        <f>AVERAGE(D6,C6)</f>
        <v>0</v>
      </c>
      <c r="F6" s="84"/>
      <c r="G6" s="59">
        <f>IF(E6&lt;70,0,$B6*E6)</f>
        <v>0</v>
      </c>
      <c r="H6" s="50">
        <v>0</v>
      </c>
      <c r="I6" s="50">
        <v>0</v>
      </c>
      <c r="J6" s="83">
        <f>AVERAGE(I6,H6)</f>
        <v>0</v>
      </c>
      <c r="K6" s="84"/>
      <c r="L6" s="59">
        <f>IF(J6&lt;70,0,$B6*J6)</f>
        <v>0</v>
      </c>
      <c r="M6" s="50">
        <v>0</v>
      </c>
      <c r="N6" s="50">
        <v>0</v>
      </c>
      <c r="O6" s="83">
        <f>AVERAGE(N6,M6)</f>
        <v>0</v>
      </c>
      <c r="P6" s="84"/>
      <c r="Q6" s="59">
        <f>IF(O6&lt;70,0,$B6*O6)</f>
        <v>0</v>
      </c>
      <c r="R6" s="50">
        <v>0</v>
      </c>
      <c r="S6" s="50">
        <v>0</v>
      </c>
      <c r="T6" s="83">
        <f>AVERAGE(S6,R6)</f>
        <v>0</v>
      </c>
      <c r="U6" s="84"/>
      <c r="V6" s="59">
        <f>IF(T6&lt;70,0,$B6*T6)</f>
        <v>0</v>
      </c>
      <c r="W6" s="50">
        <v>0</v>
      </c>
      <c r="X6" s="50">
        <v>0</v>
      </c>
      <c r="Y6" s="83">
        <f>AVERAGE(X6,W6)</f>
        <v>0</v>
      </c>
      <c r="Z6" s="84"/>
      <c r="AA6" s="59">
        <f>IF(Y6&lt;70,0,$B6*Y6)</f>
        <v>0</v>
      </c>
      <c r="AB6" s="50">
        <v>0</v>
      </c>
      <c r="AC6" s="50">
        <v>0</v>
      </c>
      <c r="AD6" s="83">
        <f>AVERAGE(AC6,AB6)</f>
        <v>0</v>
      </c>
      <c r="AE6" s="84"/>
      <c r="AF6" s="54">
        <f>IF(AB6&lt;70,0,$B6*AB6)</f>
        <v>0</v>
      </c>
    </row>
    <row r="7" spans="1:32" s="6" customFormat="1" x14ac:dyDescent="0.25">
      <c r="A7" s="62" t="s">
        <v>25</v>
      </c>
      <c r="B7" s="63">
        <v>30</v>
      </c>
      <c r="C7" s="50">
        <v>0</v>
      </c>
      <c r="D7" s="50">
        <v>0</v>
      </c>
      <c r="E7" s="85">
        <f>AVERAGE(D7,C7)</f>
        <v>0</v>
      </c>
      <c r="F7" s="86"/>
      <c r="G7" s="59">
        <f>IF(E7&lt;70,0,$B7*E7)</f>
        <v>0</v>
      </c>
      <c r="H7" s="50">
        <v>0</v>
      </c>
      <c r="I7" s="50">
        <v>0</v>
      </c>
      <c r="J7" s="85">
        <f>AVERAGE(I7,H7)</f>
        <v>0</v>
      </c>
      <c r="K7" s="86"/>
      <c r="L7" s="59">
        <f>IF(J7&lt;70,0,$B7*J7)</f>
        <v>0</v>
      </c>
      <c r="M7" s="50">
        <v>0</v>
      </c>
      <c r="N7" s="50">
        <v>0</v>
      </c>
      <c r="O7" s="85">
        <f>AVERAGE(N7,M7)</f>
        <v>0</v>
      </c>
      <c r="P7" s="86"/>
      <c r="Q7" s="59">
        <f>IF(O7&lt;70,0,$B7*O7)</f>
        <v>0</v>
      </c>
      <c r="R7" s="50">
        <v>0</v>
      </c>
      <c r="S7" s="50">
        <v>0</v>
      </c>
      <c r="T7" s="85">
        <f>AVERAGE(S7,R7)</f>
        <v>0</v>
      </c>
      <c r="U7" s="86"/>
      <c r="V7" s="59">
        <f>IF(T7&lt;70,0,$B7*T7)</f>
        <v>0</v>
      </c>
      <c r="W7" s="50">
        <v>0</v>
      </c>
      <c r="X7" s="50">
        <v>0</v>
      </c>
      <c r="Y7" s="85">
        <f>AVERAGE(X7,W7)</f>
        <v>0</v>
      </c>
      <c r="Z7" s="86"/>
      <c r="AA7" s="59">
        <f>IF(Y7&lt;70,0,$B7*Y7)</f>
        <v>0</v>
      </c>
      <c r="AB7" s="50">
        <v>0</v>
      </c>
      <c r="AC7" s="50">
        <v>0</v>
      </c>
      <c r="AD7" s="85">
        <f>AVERAGE(AC7,AB7)</f>
        <v>0</v>
      </c>
      <c r="AE7" s="86"/>
      <c r="AF7" s="54">
        <f>IF(AB7&lt;70,0,$B7*AB7)</f>
        <v>0</v>
      </c>
    </row>
    <row r="8" spans="1:32" s="6" customFormat="1" x14ac:dyDescent="0.25">
      <c r="A8" s="62" t="s">
        <v>24</v>
      </c>
      <c r="B8" s="63">
        <v>30</v>
      </c>
      <c r="C8" s="50">
        <v>0</v>
      </c>
      <c r="D8" s="50">
        <v>0</v>
      </c>
      <c r="E8" s="85">
        <f>AVERAGE(D8,C8)</f>
        <v>0</v>
      </c>
      <c r="F8" s="86"/>
      <c r="G8" s="59">
        <f>IF(E8&lt;70,0,$B8*E8)</f>
        <v>0</v>
      </c>
      <c r="H8" s="50">
        <v>0</v>
      </c>
      <c r="I8" s="50">
        <v>0</v>
      </c>
      <c r="J8" s="85">
        <f>AVERAGE(I8,H8)</f>
        <v>0</v>
      </c>
      <c r="K8" s="86"/>
      <c r="L8" s="59">
        <f>IF(J8&lt;70,0,$B8*J8)</f>
        <v>0</v>
      </c>
      <c r="M8" s="50">
        <v>0</v>
      </c>
      <c r="N8" s="50">
        <v>0</v>
      </c>
      <c r="O8" s="85">
        <f>AVERAGE(N8,M8)</f>
        <v>0</v>
      </c>
      <c r="P8" s="86"/>
      <c r="Q8" s="59">
        <f>IF(O8&lt;70,0,$B8*O8)</f>
        <v>0</v>
      </c>
      <c r="R8" s="50">
        <v>0</v>
      </c>
      <c r="S8" s="50">
        <v>0</v>
      </c>
      <c r="T8" s="85">
        <f>AVERAGE(S8,R8)</f>
        <v>0</v>
      </c>
      <c r="U8" s="86"/>
      <c r="V8" s="59">
        <f>IF(T8&lt;70,0,$B8*T8)</f>
        <v>0</v>
      </c>
      <c r="W8" s="50">
        <v>0</v>
      </c>
      <c r="X8" s="50">
        <v>0</v>
      </c>
      <c r="Y8" s="85">
        <f>AVERAGE(X8,W8)</f>
        <v>0</v>
      </c>
      <c r="Z8" s="86"/>
      <c r="AA8" s="59">
        <f>IF(Y8&lt;70,0,$B8*Y8)</f>
        <v>0</v>
      </c>
      <c r="AB8" s="50">
        <v>0</v>
      </c>
      <c r="AC8" s="50">
        <v>0</v>
      </c>
      <c r="AD8" s="85">
        <f>AVERAGE(AC8,AB8)</f>
        <v>0</v>
      </c>
      <c r="AE8" s="86"/>
      <c r="AF8" s="54">
        <f>IF(AB8&lt;70,0,$B8*AB8)</f>
        <v>0</v>
      </c>
    </row>
    <row r="9" spans="1:32" s="6" customFormat="1" x14ac:dyDescent="0.25">
      <c r="A9" s="62" t="s">
        <v>33</v>
      </c>
      <c r="B9" s="63">
        <v>20</v>
      </c>
      <c r="C9" s="50">
        <v>0</v>
      </c>
      <c r="D9" s="50">
        <v>0</v>
      </c>
      <c r="E9" s="85">
        <f>AVERAGE(D9,C9)</f>
        <v>0</v>
      </c>
      <c r="F9" s="86"/>
      <c r="G9" s="59">
        <f>IF(E9&lt;70,0,$B9*E9)</f>
        <v>0</v>
      </c>
      <c r="H9" s="50">
        <v>0</v>
      </c>
      <c r="I9" s="50">
        <v>0</v>
      </c>
      <c r="J9" s="85">
        <f>AVERAGE(I9,H9)</f>
        <v>0</v>
      </c>
      <c r="K9" s="86"/>
      <c r="L9" s="59">
        <f>IF(J9&lt;70,0,$B9*J9)</f>
        <v>0</v>
      </c>
      <c r="M9" s="50">
        <v>0</v>
      </c>
      <c r="N9" s="50">
        <v>0</v>
      </c>
      <c r="O9" s="85">
        <f>AVERAGE(N9,M9)</f>
        <v>0</v>
      </c>
      <c r="P9" s="86"/>
      <c r="Q9" s="59">
        <f>IF(O9&lt;70,0,$B9*O9)</f>
        <v>0</v>
      </c>
      <c r="R9" s="50">
        <v>0</v>
      </c>
      <c r="S9" s="50">
        <v>0</v>
      </c>
      <c r="T9" s="85">
        <f>AVERAGE(S9,R9)</f>
        <v>0</v>
      </c>
      <c r="U9" s="86"/>
      <c r="V9" s="59">
        <f>IF(T9&lt;70,0,$B9*T9)</f>
        <v>0</v>
      </c>
      <c r="W9" s="50">
        <v>0</v>
      </c>
      <c r="X9" s="50">
        <v>0</v>
      </c>
      <c r="Y9" s="85">
        <f>AVERAGE(X9,W9)</f>
        <v>0</v>
      </c>
      <c r="Z9" s="86"/>
      <c r="AA9" s="59">
        <f>IF(Y9&lt;70,0,$B9*Y9)</f>
        <v>0</v>
      </c>
      <c r="AB9" s="50">
        <v>0</v>
      </c>
      <c r="AC9" s="50">
        <v>0</v>
      </c>
      <c r="AD9" s="85">
        <f>AVERAGE(AC9,AB9)</f>
        <v>0</v>
      </c>
      <c r="AE9" s="86"/>
      <c r="AF9" s="54">
        <f>IF(AB9&lt;70,0,$B9*AB9)</f>
        <v>0</v>
      </c>
    </row>
    <row r="10" spans="1:32" s="6" customFormat="1" x14ac:dyDescent="0.25">
      <c r="A10" s="42" t="s">
        <v>4</v>
      </c>
      <c r="B10" s="13">
        <f>SUM(B6:B9)</f>
        <v>100</v>
      </c>
      <c r="C10" s="7">
        <f>SUM(C6:C9)</f>
        <v>0</v>
      </c>
      <c r="D10" s="7">
        <v>0</v>
      </c>
      <c r="E10" s="79">
        <f>AVERAGE(D10,C10)</f>
        <v>0</v>
      </c>
      <c r="F10" s="80"/>
      <c r="G10" s="8">
        <f>IF(PRODUCT(G6:G9)=0,0,SUM(G6:G9))</f>
        <v>0</v>
      </c>
      <c r="H10" s="7">
        <f>SUM(H6:H9)</f>
        <v>0</v>
      </c>
      <c r="I10" s="7">
        <v>0</v>
      </c>
      <c r="J10" s="79">
        <f>AVERAGE(I10,H10)</f>
        <v>0</v>
      </c>
      <c r="K10" s="80"/>
      <c r="L10" s="8">
        <f>IF(PRODUCT(L6:L9)=0,0,SUM(L6:L9))</f>
        <v>0</v>
      </c>
      <c r="M10" s="7">
        <f>SUM(M6:M9)</f>
        <v>0</v>
      </c>
      <c r="N10" s="7">
        <v>0</v>
      </c>
      <c r="O10" s="79">
        <f>AVERAGE(N10,M10)</f>
        <v>0</v>
      </c>
      <c r="P10" s="80"/>
      <c r="Q10" s="8">
        <f>IF(PRODUCT(Q6:Q9)=0,0,SUM(Q6:Q9))</f>
        <v>0</v>
      </c>
      <c r="R10" s="7">
        <f>SUM(R6:R9)</f>
        <v>0</v>
      </c>
      <c r="S10" s="7">
        <v>0</v>
      </c>
      <c r="T10" s="79">
        <f>AVERAGE(S10,R10)</f>
        <v>0</v>
      </c>
      <c r="U10" s="80"/>
      <c r="V10" s="8">
        <f>IF(PRODUCT(V6:V9)=0,0,SUM(V6:V9))</f>
        <v>0</v>
      </c>
      <c r="W10" s="7">
        <f>SUM(W6:W9)</f>
        <v>0</v>
      </c>
      <c r="X10" s="7">
        <v>0</v>
      </c>
      <c r="Y10" s="79">
        <f>AVERAGE(X10,W10)</f>
        <v>0</v>
      </c>
      <c r="Z10" s="80"/>
      <c r="AA10" s="8">
        <f>IF(PRODUCT(AA6:AA9)=0,0,SUM(AA6:AA9))</f>
        <v>0</v>
      </c>
      <c r="AB10" s="7">
        <f>SUM(AB6:AB9)</f>
        <v>0</v>
      </c>
      <c r="AC10" s="7">
        <v>0</v>
      </c>
      <c r="AD10" s="79">
        <f>AVERAGE(AC10,AB10)</f>
        <v>0</v>
      </c>
      <c r="AE10" s="80"/>
      <c r="AF10" s="8">
        <f>IF(PRODUCT(AF6:AF9)=0,0,SUM(AF6:AF9))</f>
        <v>0</v>
      </c>
    </row>
    <row r="11" spans="1:32" x14ac:dyDescent="0.25">
      <c r="A11" s="9" t="s">
        <v>5</v>
      </c>
      <c r="B11" s="65">
        <v>70</v>
      </c>
      <c r="C11" s="11"/>
      <c r="D11" s="11"/>
      <c r="E11" s="11"/>
      <c r="F11" s="11"/>
      <c r="G11" s="12">
        <f>+G10*$B$11/100</f>
        <v>0</v>
      </c>
      <c r="H11" s="11"/>
      <c r="I11" s="11"/>
      <c r="J11" s="11"/>
      <c r="K11" s="11"/>
      <c r="L11" s="12">
        <f>+L10*$B$11/100</f>
        <v>0</v>
      </c>
      <c r="M11" s="11"/>
      <c r="N11" s="11"/>
      <c r="O11" s="11"/>
      <c r="P11" s="11"/>
      <c r="Q11" s="12">
        <f>+Q10*$B$11/100</f>
        <v>0</v>
      </c>
      <c r="R11" s="11"/>
      <c r="S11" s="11"/>
      <c r="T11" s="11"/>
      <c r="U11" s="11"/>
      <c r="V11" s="12">
        <f>+V10*$B$11/100</f>
        <v>0</v>
      </c>
      <c r="W11" s="11"/>
      <c r="X11" s="11"/>
      <c r="Y11" s="11"/>
      <c r="Z11" s="11"/>
      <c r="AA11" s="12">
        <f>+AA10*$B$11/100</f>
        <v>0</v>
      </c>
      <c r="AB11" s="11"/>
      <c r="AC11" s="11"/>
      <c r="AD11" s="11"/>
      <c r="AE11" s="11"/>
      <c r="AF11" s="12">
        <f>+AF10*$B$11/100</f>
        <v>0</v>
      </c>
    </row>
    <row r="12" spans="1:32" s="11" customForma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11" customFormat="1" x14ac:dyDescent="0.25">
      <c r="A13" s="38" t="s">
        <v>36</v>
      </c>
      <c r="B13" s="3" t="s">
        <v>34</v>
      </c>
      <c r="C13" s="85" t="s">
        <v>1</v>
      </c>
      <c r="D13" s="88"/>
      <c r="E13" s="89"/>
      <c r="F13" s="90" t="s">
        <v>38</v>
      </c>
      <c r="G13" s="90" t="s">
        <v>2</v>
      </c>
      <c r="H13" s="85" t="s">
        <v>1</v>
      </c>
      <c r="I13" s="88"/>
      <c r="J13" s="89"/>
      <c r="K13" s="90" t="s">
        <v>38</v>
      </c>
      <c r="L13" s="90" t="s">
        <v>2</v>
      </c>
      <c r="M13" s="85" t="s">
        <v>1</v>
      </c>
      <c r="N13" s="88"/>
      <c r="O13" s="89"/>
      <c r="P13" s="90" t="s">
        <v>38</v>
      </c>
      <c r="Q13" s="90" t="s">
        <v>2</v>
      </c>
      <c r="R13" s="85" t="s">
        <v>1</v>
      </c>
      <c r="S13" s="88"/>
      <c r="T13" s="89"/>
      <c r="U13" s="90" t="s">
        <v>38</v>
      </c>
      <c r="V13" s="90" t="s">
        <v>2</v>
      </c>
      <c r="W13" s="85" t="s">
        <v>1</v>
      </c>
      <c r="X13" s="88"/>
      <c r="Y13" s="89"/>
      <c r="Z13" s="90" t="s">
        <v>38</v>
      </c>
      <c r="AA13" s="90" t="s">
        <v>2</v>
      </c>
      <c r="AB13" s="85" t="s">
        <v>1</v>
      </c>
      <c r="AC13" s="88"/>
      <c r="AD13" s="89"/>
      <c r="AE13" s="90" t="s">
        <v>38</v>
      </c>
      <c r="AF13" s="90" t="s">
        <v>2</v>
      </c>
    </row>
    <row r="14" spans="1:32" s="11" customFormat="1" x14ac:dyDescent="0.25">
      <c r="A14" s="55" t="s">
        <v>43</v>
      </c>
      <c r="B14" s="56"/>
      <c r="C14" s="45" t="s">
        <v>39</v>
      </c>
      <c r="D14" s="45" t="s">
        <v>40</v>
      </c>
      <c r="E14" s="45" t="s">
        <v>41</v>
      </c>
      <c r="F14" s="91"/>
      <c r="G14" s="91"/>
      <c r="H14" s="45" t="s">
        <v>39</v>
      </c>
      <c r="I14" s="45" t="s">
        <v>40</v>
      </c>
      <c r="J14" s="45" t="s">
        <v>41</v>
      </c>
      <c r="K14" s="91"/>
      <c r="L14" s="91"/>
      <c r="M14" s="45" t="s">
        <v>39</v>
      </c>
      <c r="N14" s="45" t="s">
        <v>40</v>
      </c>
      <c r="O14" s="45" t="s">
        <v>41</v>
      </c>
      <c r="P14" s="91"/>
      <c r="Q14" s="91"/>
      <c r="R14" s="45" t="s">
        <v>39</v>
      </c>
      <c r="S14" s="45" t="s">
        <v>40</v>
      </c>
      <c r="T14" s="45" t="s">
        <v>41</v>
      </c>
      <c r="U14" s="91"/>
      <c r="V14" s="91"/>
      <c r="W14" s="45" t="s">
        <v>39</v>
      </c>
      <c r="X14" s="45" t="s">
        <v>40</v>
      </c>
      <c r="Y14" s="45" t="s">
        <v>41</v>
      </c>
      <c r="Z14" s="91"/>
      <c r="AA14" s="91"/>
      <c r="AB14" s="45" t="s">
        <v>39</v>
      </c>
      <c r="AC14" s="45" t="s">
        <v>40</v>
      </c>
      <c r="AD14" s="45" t="s">
        <v>41</v>
      </c>
      <c r="AE14" s="91"/>
      <c r="AF14" s="91"/>
    </row>
    <row r="15" spans="1:32" s="11" customFormat="1" x14ac:dyDescent="0.25">
      <c r="A15" s="66" t="s">
        <v>61</v>
      </c>
      <c r="B15" s="67">
        <v>80</v>
      </c>
      <c r="C15" s="50"/>
      <c r="D15" s="50"/>
      <c r="E15" s="50"/>
      <c r="F15" s="46">
        <f>(C15+D15+E15)/100</f>
        <v>0</v>
      </c>
      <c r="G15" s="41">
        <f>(F15*B15)</f>
        <v>0</v>
      </c>
      <c r="H15" s="50"/>
      <c r="I15" s="50"/>
      <c r="J15" s="50"/>
      <c r="K15" s="46">
        <f>(H15+I15+J15)/100</f>
        <v>0</v>
      </c>
      <c r="L15" s="41">
        <f>(K15*G15)</f>
        <v>0</v>
      </c>
      <c r="M15" s="50"/>
      <c r="N15" s="50"/>
      <c r="O15" s="50"/>
      <c r="P15" s="46">
        <f>(M15+N15+O15)/100</f>
        <v>0</v>
      </c>
      <c r="Q15" s="41">
        <f>(P15*L15)</f>
        <v>0</v>
      </c>
      <c r="R15" s="50"/>
      <c r="S15" s="50"/>
      <c r="T15" s="50"/>
      <c r="U15" s="46">
        <f>(R15+S15+T15)/100</f>
        <v>0</v>
      </c>
      <c r="V15" s="41">
        <f>(U15*Q15)</f>
        <v>0</v>
      </c>
      <c r="W15" s="50"/>
      <c r="X15" s="50"/>
      <c r="Y15" s="50"/>
      <c r="Z15" s="46">
        <f>(W15+X15+Y15)/100</f>
        <v>0</v>
      </c>
      <c r="AA15" s="41">
        <f>(Z15*V15)</f>
        <v>0</v>
      </c>
      <c r="AB15" s="50"/>
      <c r="AC15" s="50"/>
      <c r="AD15" s="50"/>
      <c r="AE15" s="46">
        <f>(AB15+AC15+AD15)/100</f>
        <v>0</v>
      </c>
      <c r="AF15" s="41">
        <f>(AE15*AA15)</f>
        <v>0</v>
      </c>
    </row>
    <row r="16" spans="1:32" s="11" customFormat="1" x14ac:dyDescent="0.25">
      <c r="A16" s="68" t="s">
        <v>62</v>
      </c>
      <c r="B16" s="69">
        <v>20</v>
      </c>
      <c r="C16" s="50"/>
      <c r="D16" s="50"/>
      <c r="E16" s="50"/>
      <c r="F16" s="46">
        <f t="shared" ref="F16" si="0">(C16+D16+E16)/100</f>
        <v>0</v>
      </c>
      <c r="G16" s="41">
        <f t="shared" ref="G16" si="1">(F16*B16)</f>
        <v>0</v>
      </c>
      <c r="H16" s="50"/>
      <c r="I16" s="50"/>
      <c r="J16" s="50"/>
      <c r="K16" s="46">
        <f t="shared" ref="K16" si="2">(H16+I16+J16)/100</f>
        <v>0</v>
      </c>
      <c r="L16" s="41">
        <f t="shared" ref="L16" si="3">(K16*G16)</f>
        <v>0</v>
      </c>
      <c r="M16" s="50"/>
      <c r="N16" s="50"/>
      <c r="O16" s="50"/>
      <c r="P16" s="46">
        <f t="shared" ref="P16" si="4">(M16+N16+O16)/100</f>
        <v>0</v>
      </c>
      <c r="Q16" s="41">
        <f t="shared" ref="Q16" si="5">(P16*L16)</f>
        <v>0</v>
      </c>
      <c r="R16" s="50"/>
      <c r="S16" s="50"/>
      <c r="T16" s="50"/>
      <c r="U16" s="46">
        <f t="shared" ref="U16" si="6">(R16+S16+T16)/100</f>
        <v>0</v>
      </c>
      <c r="V16" s="41">
        <f t="shared" ref="V16" si="7">(U16*Q16)</f>
        <v>0</v>
      </c>
      <c r="W16" s="50"/>
      <c r="X16" s="50"/>
      <c r="Y16" s="50"/>
      <c r="Z16" s="46">
        <f t="shared" ref="Z16" si="8">(W16+X16+Y16)/100</f>
        <v>0</v>
      </c>
      <c r="AA16" s="41">
        <f t="shared" ref="AA16" si="9">(Z16*V16)</f>
        <v>0</v>
      </c>
      <c r="AB16" s="50"/>
      <c r="AC16" s="50"/>
      <c r="AD16" s="50"/>
      <c r="AE16" s="46">
        <f t="shared" ref="AE16" si="10">(AB16+AC16+AD16)/100</f>
        <v>0</v>
      </c>
      <c r="AF16" s="41">
        <f t="shared" ref="AF16" si="11">(AE16*AA16)</f>
        <v>0</v>
      </c>
    </row>
    <row r="17" spans="1:32" s="11" customFormat="1" ht="16.5" x14ac:dyDescent="0.3">
      <c r="A17" s="43" t="s">
        <v>6</v>
      </c>
      <c r="B17" s="39">
        <f>SUM(B15:B16)</f>
        <v>100</v>
      </c>
      <c r="C17" s="51"/>
      <c r="D17" s="52"/>
      <c r="E17" s="52"/>
      <c r="F17" s="53"/>
      <c r="G17" s="41">
        <f>SUM(G15:G16)</f>
        <v>0</v>
      </c>
      <c r="H17" s="51"/>
      <c r="I17" s="52"/>
      <c r="J17" s="52"/>
      <c r="K17" s="53"/>
      <c r="L17" s="41">
        <f>SUM(L15:L16)</f>
        <v>0</v>
      </c>
      <c r="M17" s="51"/>
      <c r="N17" s="52"/>
      <c r="O17" s="52"/>
      <c r="P17" s="53"/>
      <c r="Q17" s="41">
        <f>SUM(Q15:Q16)</f>
        <v>0</v>
      </c>
      <c r="R17" s="51"/>
      <c r="S17" s="52"/>
      <c r="T17" s="52"/>
      <c r="U17" s="53"/>
      <c r="V17" s="41">
        <f>SUM(V15:V16)</f>
        <v>0</v>
      </c>
      <c r="W17" s="51"/>
      <c r="X17" s="52"/>
      <c r="Y17" s="52"/>
      <c r="Z17" s="53"/>
      <c r="AA17" s="41">
        <f>SUM(AA15:AA16)</f>
        <v>0</v>
      </c>
      <c r="AB17" s="51"/>
      <c r="AC17" s="52"/>
      <c r="AD17" s="52"/>
      <c r="AE17" s="53"/>
      <c r="AF17" s="41">
        <f>SUM(AF15:AF16)</f>
        <v>0</v>
      </c>
    </row>
    <row r="18" spans="1:32" s="11" customFormat="1" x14ac:dyDescent="0.25">
      <c r="A18" s="40" t="s">
        <v>5</v>
      </c>
      <c r="B18" s="70">
        <v>15</v>
      </c>
      <c r="G18" s="12">
        <f>SUM(G15:G16)*$B$20/100</f>
        <v>0</v>
      </c>
      <c r="L18" s="12">
        <f>SUM(L15:L16)*$B$20/100</f>
        <v>0</v>
      </c>
      <c r="Q18" s="12">
        <f>SUM(Q15:Q16)*$B$20/100</f>
        <v>0</v>
      </c>
      <c r="V18" s="12">
        <f>SUM(V15:V16)*$B$20/100</f>
        <v>0</v>
      </c>
      <c r="AA18" s="12">
        <f>SUM(AA15:AA16)*$B$20/100</f>
        <v>0</v>
      </c>
      <c r="AF18" s="12">
        <f>SUM(AF15:AF16)*$B$20/100</f>
        <v>0</v>
      </c>
    </row>
    <row r="19" spans="1:32" s="11" customForma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s="11" customForma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 t="s">
        <v>37</v>
      </c>
      <c r="B21" s="4" t="s">
        <v>34</v>
      </c>
      <c r="C21" s="85" t="s">
        <v>1</v>
      </c>
      <c r="D21" s="88"/>
      <c r="E21" s="88"/>
      <c r="F21" s="89"/>
      <c r="G21" s="4" t="s">
        <v>2</v>
      </c>
      <c r="H21" s="85" t="s">
        <v>1</v>
      </c>
      <c r="I21" s="88"/>
      <c r="J21" s="88"/>
      <c r="K21" s="89"/>
      <c r="L21" s="4" t="s">
        <v>2</v>
      </c>
      <c r="M21" s="85" t="s">
        <v>1</v>
      </c>
      <c r="N21" s="88"/>
      <c r="O21" s="88"/>
      <c r="P21" s="89"/>
      <c r="Q21" s="4" t="s">
        <v>2</v>
      </c>
      <c r="R21" s="85" t="s">
        <v>1</v>
      </c>
      <c r="S21" s="88"/>
      <c r="T21" s="88"/>
      <c r="U21" s="89"/>
      <c r="V21" s="4" t="s">
        <v>2</v>
      </c>
      <c r="W21" s="85" t="s">
        <v>1</v>
      </c>
      <c r="X21" s="88"/>
      <c r="Y21" s="88"/>
      <c r="Z21" s="89"/>
      <c r="AA21" s="4" t="s">
        <v>2</v>
      </c>
      <c r="AB21" s="85" t="s">
        <v>1</v>
      </c>
      <c r="AC21" s="88"/>
      <c r="AD21" s="88"/>
      <c r="AE21" s="89"/>
      <c r="AF21" s="4" t="s">
        <v>2</v>
      </c>
    </row>
    <row r="22" spans="1:32" x14ac:dyDescent="0.25">
      <c r="A22" s="62" t="s">
        <v>48</v>
      </c>
      <c r="B22" s="63">
        <v>15</v>
      </c>
      <c r="C22" s="49">
        <v>0</v>
      </c>
      <c r="D22" s="49"/>
      <c r="E22" s="49"/>
      <c r="F22" s="49"/>
      <c r="G22" s="54">
        <f t="shared" ref="G22:G25" si="12">+C22*$B22</f>
        <v>0</v>
      </c>
      <c r="H22" s="49">
        <v>0</v>
      </c>
      <c r="I22" s="49"/>
      <c r="J22" s="49"/>
      <c r="K22" s="49"/>
      <c r="L22" s="54">
        <f t="shared" ref="L22:L25" si="13">+H22*$B22</f>
        <v>0</v>
      </c>
      <c r="M22" s="49">
        <v>0</v>
      </c>
      <c r="N22" s="49"/>
      <c r="O22" s="49"/>
      <c r="P22" s="49"/>
      <c r="Q22" s="54">
        <f t="shared" ref="Q22:Q25" si="14">+M22*$B22</f>
        <v>0</v>
      </c>
      <c r="R22" s="49">
        <v>0</v>
      </c>
      <c r="S22" s="49"/>
      <c r="T22" s="49"/>
      <c r="U22" s="49"/>
      <c r="V22" s="54">
        <f t="shared" ref="V22:V25" si="15">+R22*$B22</f>
        <v>0</v>
      </c>
      <c r="W22" s="49">
        <v>0</v>
      </c>
      <c r="X22" s="49"/>
      <c r="Y22" s="49"/>
      <c r="Z22" s="49"/>
      <c r="AA22" s="54">
        <f t="shared" ref="AA22:AA25" si="16">+W22*$B22</f>
        <v>0</v>
      </c>
      <c r="AB22" s="49">
        <v>0</v>
      </c>
      <c r="AC22" s="49"/>
      <c r="AD22" s="49"/>
      <c r="AE22" s="49"/>
      <c r="AF22" s="54">
        <f t="shared" ref="AF22:AF25" si="17">+AB22*$B22</f>
        <v>0</v>
      </c>
    </row>
    <row r="23" spans="1:32" x14ac:dyDescent="0.25">
      <c r="A23" s="62" t="s">
        <v>49</v>
      </c>
      <c r="B23" s="63">
        <v>15</v>
      </c>
      <c r="C23" s="49">
        <v>0</v>
      </c>
      <c r="D23" s="49"/>
      <c r="E23" s="49"/>
      <c r="F23" s="49"/>
      <c r="G23" s="54">
        <f t="shared" si="12"/>
        <v>0</v>
      </c>
      <c r="H23" s="49">
        <v>0</v>
      </c>
      <c r="I23" s="49"/>
      <c r="J23" s="49"/>
      <c r="K23" s="49"/>
      <c r="L23" s="54">
        <f t="shared" si="13"/>
        <v>0</v>
      </c>
      <c r="M23" s="49">
        <v>0</v>
      </c>
      <c r="N23" s="49"/>
      <c r="O23" s="49"/>
      <c r="P23" s="49"/>
      <c r="Q23" s="54">
        <f t="shared" si="14"/>
        <v>0</v>
      </c>
      <c r="R23" s="49">
        <v>0</v>
      </c>
      <c r="S23" s="49"/>
      <c r="T23" s="49"/>
      <c r="U23" s="49"/>
      <c r="V23" s="54">
        <f t="shared" si="15"/>
        <v>0</v>
      </c>
      <c r="W23" s="49">
        <v>0</v>
      </c>
      <c r="X23" s="49"/>
      <c r="Y23" s="49"/>
      <c r="Z23" s="49"/>
      <c r="AA23" s="54">
        <f t="shared" si="16"/>
        <v>0</v>
      </c>
      <c r="AB23" s="49">
        <v>0</v>
      </c>
      <c r="AC23" s="49"/>
      <c r="AD23" s="49"/>
      <c r="AE23" s="49"/>
      <c r="AF23" s="54">
        <f t="shared" si="17"/>
        <v>0</v>
      </c>
    </row>
    <row r="24" spans="1:32" x14ac:dyDescent="0.25">
      <c r="A24" s="62" t="s">
        <v>50</v>
      </c>
      <c r="B24" s="63">
        <v>30</v>
      </c>
      <c r="C24" s="49">
        <v>0</v>
      </c>
      <c r="D24" s="49"/>
      <c r="E24" s="49"/>
      <c r="F24" s="49"/>
      <c r="G24" s="54">
        <f t="shared" si="12"/>
        <v>0</v>
      </c>
      <c r="H24" s="49">
        <v>0</v>
      </c>
      <c r="I24" s="49"/>
      <c r="J24" s="49"/>
      <c r="K24" s="49"/>
      <c r="L24" s="54">
        <f t="shared" si="13"/>
        <v>0</v>
      </c>
      <c r="M24" s="49">
        <v>0</v>
      </c>
      <c r="N24" s="49"/>
      <c r="O24" s="49"/>
      <c r="P24" s="49"/>
      <c r="Q24" s="54">
        <f t="shared" si="14"/>
        <v>0</v>
      </c>
      <c r="R24" s="49">
        <v>0</v>
      </c>
      <c r="S24" s="49"/>
      <c r="T24" s="49"/>
      <c r="U24" s="49"/>
      <c r="V24" s="54">
        <f t="shared" si="15"/>
        <v>0</v>
      </c>
      <c r="W24" s="49">
        <v>0</v>
      </c>
      <c r="X24" s="49"/>
      <c r="Y24" s="49"/>
      <c r="Z24" s="49"/>
      <c r="AA24" s="54">
        <f t="shared" si="16"/>
        <v>0</v>
      </c>
      <c r="AB24" s="49">
        <v>0</v>
      </c>
      <c r="AC24" s="49"/>
      <c r="AD24" s="49"/>
      <c r="AE24" s="49"/>
      <c r="AF24" s="54">
        <f t="shared" si="17"/>
        <v>0</v>
      </c>
    </row>
    <row r="25" spans="1:32" x14ac:dyDescent="0.25">
      <c r="A25" s="62" t="s">
        <v>23</v>
      </c>
      <c r="B25" s="63">
        <v>40</v>
      </c>
      <c r="C25" s="49">
        <v>0</v>
      </c>
      <c r="D25" s="49"/>
      <c r="E25" s="49"/>
      <c r="F25" s="49"/>
      <c r="G25" s="54">
        <f t="shared" si="12"/>
        <v>0</v>
      </c>
      <c r="H25" s="49">
        <v>0</v>
      </c>
      <c r="I25" s="49"/>
      <c r="J25" s="49"/>
      <c r="K25" s="49"/>
      <c r="L25" s="54">
        <f t="shared" si="13"/>
        <v>0</v>
      </c>
      <c r="M25" s="49">
        <v>0</v>
      </c>
      <c r="N25" s="49"/>
      <c r="O25" s="49"/>
      <c r="P25" s="49"/>
      <c r="Q25" s="54">
        <f t="shared" si="14"/>
        <v>0</v>
      </c>
      <c r="R25" s="49">
        <v>0</v>
      </c>
      <c r="S25" s="49"/>
      <c r="T25" s="49"/>
      <c r="U25" s="49"/>
      <c r="V25" s="54">
        <f t="shared" si="15"/>
        <v>0</v>
      </c>
      <c r="W25" s="49">
        <v>0</v>
      </c>
      <c r="X25" s="49"/>
      <c r="Y25" s="49"/>
      <c r="Z25" s="49"/>
      <c r="AA25" s="54">
        <f t="shared" si="16"/>
        <v>0</v>
      </c>
      <c r="AB25" s="49">
        <v>0</v>
      </c>
      <c r="AC25" s="49"/>
      <c r="AD25" s="49"/>
      <c r="AE25" s="49"/>
      <c r="AF25" s="54">
        <f t="shared" si="17"/>
        <v>0</v>
      </c>
    </row>
    <row r="26" spans="1:32" x14ac:dyDescent="0.25">
      <c r="A26" s="42" t="s">
        <v>6</v>
      </c>
      <c r="B26" s="13">
        <f t="shared" ref="B26:G26" si="18">SUM(B22:B25)</f>
        <v>100</v>
      </c>
      <c r="C26" s="14">
        <f t="shared" si="18"/>
        <v>0</v>
      </c>
      <c r="D26" s="44"/>
      <c r="E26" s="44"/>
      <c r="F26" s="8"/>
      <c r="G26" s="7">
        <f t="shared" si="18"/>
        <v>0</v>
      </c>
      <c r="H26" s="14">
        <f t="shared" ref="H26" si="19">SUM(H22:H25)</f>
        <v>0</v>
      </c>
      <c r="I26" s="44"/>
      <c r="J26" s="44"/>
      <c r="K26" s="8"/>
      <c r="L26" s="7">
        <f t="shared" ref="L26:M26" si="20">SUM(L22:L25)</f>
        <v>0</v>
      </c>
      <c r="M26" s="14">
        <f t="shared" si="20"/>
        <v>0</v>
      </c>
      <c r="N26" s="44"/>
      <c r="O26" s="44"/>
      <c r="P26" s="8"/>
      <c r="Q26" s="7">
        <f t="shared" ref="Q26:R26" si="21">SUM(Q22:Q25)</f>
        <v>0</v>
      </c>
      <c r="R26" s="14">
        <f t="shared" si="21"/>
        <v>0</v>
      </c>
      <c r="S26" s="44"/>
      <c r="T26" s="44"/>
      <c r="U26" s="8"/>
      <c r="V26" s="7">
        <f t="shared" ref="V26:W26" si="22">SUM(V22:V25)</f>
        <v>0</v>
      </c>
      <c r="W26" s="14">
        <f t="shared" si="22"/>
        <v>0</v>
      </c>
      <c r="X26" s="44"/>
      <c r="Y26" s="44"/>
      <c r="Z26" s="8"/>
      <c r="AA26" s="7">
        <f t="shared" ref="AA26:AB26" si="23">SUM(AA22:AA25)</f>
        <v>0</v>
      </c>
      <c r="AB26" s="14">
        <f t="shared" si="23"/>
        <v>0</v>
      </c>
      <c r="AC26" s="44"/>
      <c r="AD26" s="44"/>
      <c r="AE26" s="8"/>
      <c r="AF26" s="7">
        <f t="shared" ref="AF26" si="24">SUM(AF22:AF25)</f>
        <v>0</v>
      </c>
    </row>
    <row r="27" spans="1:32" x14ac:dyDescent="0.25">
      <c r="A27" s="15" t="s">
        <v>5</v>
      </c>
      <c r="B27" s="10">
        <v>15</v>
      </c>
      <c r="C27" s="16"/>
      <c r="D27" s="16"/>
      <c r="E27" s="16"/>
      <c r="F27" s="16"/>
      <c r="G27" s="12">
        <f>+G26*$B$27/100</f>
        <v>0</v>
      </c>
      <c r="H27" s="16"/>
      <c r="I27" s="16"/>
      <c r="J27" s="16"/>
      <c r="K27" s="16"/>
      <c r="L27" s="12">
        <f>+L26*$B$27/100</f>
        <v>0</v>
      </c>
      <c r="M27" s="16"/>
      <c r="N27" s="16"/>
      <c r="O27" s="16"/>
      <c r="P27" s="16"/>
      <c r="Q27" s="12">
        <f>+Q26*$B$27/100</f>
        <v>0</v>
      </c>
      <c r="R27" s="16"/>
      <c r="S27" s="16"/>
      <c r="T27" s="16"/>
      <c r="U27" s="16"/>
      <c r="V27" s="12">
        <f>+V26*$B$27/100</f>
        <v>0</v>
      </c>
      <c r="W27" s="16"/>
      <c r="X27" s="16"/>
      <c r="Y27" s="16"/>
      <c r="Z27" s="16"/>
      <c r="AA27" s="12">
        <f>+AA26*$B$27/100</f>
        <v>0</v>
      </c>
      <c r="AB27" s="16"/>
      <c r="AC27" s="16"/>
      <c r="AD27" s="16"/>
      <c r="AE27" s="16"/>
      <c r="AF27" s="12">
        <f>+AF26*$B$27/100</f>
        <v>0</v>
      </c>
    </row>
    <row r="28" spans="1:32" s="11" customFormat="1" x14ac:dyDescent="0.25">
      <c r="A28" s="2"/>
      <c r="B28" s="2"/>
      <c r="C28" s="2"/>
      <c r="D28" s="2"/>
      <c r="E28" s="2"/>
      <c r="F28" s="2"/>
      <c r="G28" s="17"/>
      <c r="H28" s="2"/>
      <c r="I28" s="2"/>
      <c r="J28" s="2"/>
      <c r="K28" s="2"/>
      <c r="L28" s="17"/>
      <c r="M28" s="2"/>
      <c r="N28" s="2"/>
      <c r="O28" s="2"/>
      <c r="P28" s="2"/>
      <c r="Q28" s="17"/>
      <c r="R28" s="2"/>
      <c r="S28" s="2"/>
      <c r="T28" s="2"/>
      <c r="U28" s="2"/>
      <c r="V28" s="17"/>
      <c r="W28" s="2"/>
      <c r="X28" s="2"/>
      <c r="Y28" s="2"/>
      <c r="Z28" s="2"/>
      <c r="AA28" s="17"/>
      <c r="AB28" s="2"/>
      <c r="AC28" s="2"/>
      <c r="AD28" s="2"/>
      <c r="AE28" s="2"/>
      <c r="AF28" s="17"/>
    </row>
    <row r="29" spans="1:32" x14ac:dyDescent="0.25">
      <c r="A29" s="18" t="s">
        <v>7</v>
      </c>
      <c r="C29" s="11"/>
      <c r="D29" s="11"/>
      <c r="E29" s="11"/>
      <c r="F29" s="11"/>
      <c r="G29" s="19" t="str">
        <f>IF(G11=0, " ",(+G11+G27))</f>
        <v xml:space="preserve"> </v>
      </c>
      <c r="H29" s="11"/>
      <c r="I29" s="11"/>
      <c r="J29" s="11"/>
      <c r="K29" s="11"/>
      <c r="L29" s="19" t="str">
        <f>IF(L11=0, " ",(+L11+L27))</f>
        <v xml:space="preserve"> </v>
      </c>
      <c r="M29" s="11"/>
      <c r="N29" s="11"/>
      <c r="O29" s="11"/>
      <c r="P29" s="11"/>
      <c r="Q29" s="19" t="str">
        <f>IF(Q11=0, " ",(+Q11+Q27))</f>
        <v xml:space="preserve"> </v>
      </c>
      <c r="R29" s="11"/>
      <c r="S29" s="11"/>
      <c r="T29" s="11"/>
      <c r="U29" s="11"/>
      <c r="V29" s="19" t="str">
        <f>IF(V11=0, " ",(+V11+V27))</f>
        <v xml:space="preserve"> </v>
      </c>
      <c r="W29" s="11"/>
      <c r="X29" s="11"/>
      <c r="Y29" s="11"/>
      <c r="Z29" s="11"/>
      <c r="AA29" s="19" t="str">
        <f>IF(AA11=0, " ",(+AA11+AA27))</f>
        <v xml:space="preserve"> </v>
      </c>
      <c r="AB29" s="11"/>
      <c r="AC29" s="11"/>
      <c r="AD29" s="11"/>
      <c r="AE29" s="11"/>
      <c r="AF29" s="19" t="str">
        <f>IF(AF11=0, " ",(+AF11+AF27))</f>
        <v xml:space="preserve"> </v>
      </c>
    </row>
    <row r="30" spans="1:32" x14ac:dyDescent="0.25">
      <c r="A30" s="20"/>
      <c r="B30" s="21"/>
      <c r="C30" s="21"/>
      <c r="D30" s="21"/>
      <c r="E30" s="21"/>
      <c r="F30" s="21"/>
      <c r="G30" s="22" t="e">
        <f>RANK(G29,$G$29:$G$29,0)</f>
        <v>#VALUE!</v>
      </c>
      <c r="H30" s="21"/>
      <c r="I30" s="21"/>
      <c r="J30" s="21"/>
      <c r="K30" s="21"/>
      <c r="L30" s="22" t="e">
        <f>RANK(L29,$G$29:$G$29,0)</f>
        <v>#VALUE!</v>
      </c>
      <c r="M30" s="21"/>
      <c r="N30" s="21"/>
      <c r="O30" s="21"/>
      <c r="P30" s="21"/>
      <c r="Q30" s="22" t="e">
        <f>RANK(Q29,$G$29:$G$29,0)</f>
        <v>#VALUE!</v>
      </c>
      <c r="R30" s="21"/>
      <c r="S30" s="21"/>
      <c r="T30" s="21"/>
      <c r="U30" s="21"/>
      <c r="V30" s="22" t="e">
        <f>RANK(V29,$G$29:$G$29,0)</f>
        <v>#VALUE!</v>
      </c>
      <c r="W30" s="21"/>
      <c r="X30" s="21"/>
      <c r="Y30" s="21"/>
      <c r="Z30" s="21"/>
      <c r="AA30" s="22" t="e">
        <f>RANK(AA29,$G$29:$G$29,0)</f>
        <v>#VALUE!</v>
      </c>
      <c r="AB30" s="21"/>
      <c r="AC30" s="21"/>
      <c r="AD30" s="21"/>
      <c r="AE30" s="21"/>
      <c r="AF30" s="22" t="e">
        <f>RANK(AF29,$G$29:$G$29,0)</f>
        <v>#VALUE!</v>
      </c>
    </row>
    <row r="31" spans="1:32" x14ac:dyDescent="0.25">
      <c r="B31" s="23"/>
      <c r="C31" s="21"/>
      <c r="D31" s="21"/>
      <c r="E31" s="21"/>
      <c r="F31" s="21"/>
      <c r="G31" s="24"/>
      <c r="H31" s="21"/>
      <c r="I31" s="21"/>
      <c r="J31" s="21"/>
      <c r="K31" s="21"/>
      <c r="L31" s="24"/>
      <c r="M31" s="21"/>
      <c r="N31" s="21"/>
      <c r="O31" s="21"/>
      <c r="P31" s="21"/>
      <c r="Q31" s="24"/>
      <c r="R31" s="21"/>
      <c r="S31" s="21"/>
      <c r="T31" s="21"/>
      <c r="U31" s="21"/>
      <c r="V31" s="24"/>
      <c r="W31" s="21"/>
      <c r="X31" s="21"/>
      <c r="Y31" s="21"/>
      <c r="Z31" s="21"/>
      <c r="AA31" s="24"/>
      <c r="AB31" s="21"/>
      <c r="AC31" s="21"/>
      <c r="AD31" s="21"/>
      <c r="AE31" s="21"/>
      <c r="AF31" s="24"/>
    </row>
    <row r="32" spans="1:32" x14ac:dyDescent="0.25">
      <c r="A32" s="25" t="s">
        <v>8</v>
      </c>
      <c r="B32" s="21"/>
      <c r="C32" s="21"/>
      <c r="D32" s="21"/>
      <c r="E32" s="21"/>
      <c r="F32" s="21"/>
      <c r="G32" s="26"/>
      <c r="H32" s="21"/>
      <c r="I32" s="21"/>
      <c r="J32" s="21"/>
      <c r="K32" s="21"/>
      <c r="L32" s="26"/>
      <c r="M32" s="21"/>
      <c r="N32" s="21"/>
      <c r="O32" s="21"/>
      <c r="P32" s="21"/>
      <c r="Q32" s="26"/>
      <c r="R32" s="21"/>
      <c r="S32" s="21"/>
      <c r="T32" s="21"/>
      <c r="U32" s="21"/>
      <c r="V32" s="26"/>
      <c r="W32" s="21"/>
      <c r="X32" s="21"/>
      <c r="Y32" s="21"/>
      <c r="Z32" s="21"/>
      <c r="AA32" s="26"/>
      <c r="AB32" s="21"/>
      <c r="AC32" s="21"/>
      <c r="AD32" s="21"/>
      <c r="AE32" s="21"/>
      <c r="AF32" s="26"/>
    </row>
    <row r="33" spans="1:32" x14ac:dyDescent="0.25">
      <c r="G33" s="22" t="e">
        <f>RANK(G32,$G$32:$G$32,1)</f>
        <v>#N/A</v>
      </c>
      <c r="L33" s="22" t="e">
        <f>RANK(L32,$G$32:$G$32,1)</f>
        <v>#N/A</v>
      </c>
      <c r="Q33" s="22" t="e">
        <f>RANK(Q32,$G$32:$G$32,1)</f>
        <v>#N/A</v>
      </c>
      <c r="V33" s="22" t="e">
        <f>RANK(V32,$G$32:$G$32,1)</f>
        <v>#N/A</v>
      </c>
      <c r="AA33" s="22" t="e">
        <f>RANK(AA32,$G$32:$G$32,1)</f>
        <v>#N/A</v>
      </c>
      <c r="AF33" s="22" t="e">
        <f>RANK(AF32,$G$32:$G$32,1)</f>
        <v>#N/A</v>
      </c>
    </row>
    <row r="34" spans="1:32" x14ac:dyDescent="0.25">
      <c r="G34" s="17"/>
      <c r="L34" s="17"/>
      <c r="Q34" s="17"/>
      <c r="V34" s="17"/>
      <c r="AA34" s="17"/>
      <c r="AF34" s="17"/>
    </row>
    <row r="35" spans="1:32" x14ac:dyDescent="0.25">
      <c r="A35" s="27" t="s">
        <v>9</v>
      </c>
      <c r="G35" s="28" t="str">
        <f>IF(ISERROR(+G29/G32)," ",+G29/G32)</f>
        <v xml:space="preserve"> </v>
      </c>
      <c r="L35" s="28" t="str">
        <f>IF(ISERROR(+L29/L32)," ",+L29/L32)</f>
        <v xml:space="preserve"> </v>
      </c>
      <c r="Q35" s="28" t="str">
        <f>IF(ISERROR(+Q29/Q32)," ",+Q29/Q32)</f>
        <v xml:space="preserve"> </v>
      </c>
      <c r="V35" s="28" t="str">
        <f>IF(ISERROR(+V29/V32)," ",+V29/V32)</f>
        <v xml:space="preserve"> </v>
      </c>
      <c r="AA35" s="28" t="str">
        <f>IF(ISERROR(+AA29/AA32)," ",+AA29/AA32)</f>
        <v xml:space="preserve"> </v>
      </c>
      <c r="AF35" s="28" t="str">
        <f>IF(ISERROR(+AF29/AF32)," ",+AF29/AF32)</f>
        <v xml:space="preserve"> </v>
      </c>
    </row>
    <row r="36" spans="1:32" x14ac:dyDescent="0.25">
      <c r="A36" s="20"/>
      <c r="G36" s="17"/>
      <c r="L36" s="17"/>
      <c r="Q36" s="17"/>
      <c r="V36" s="17"/>
      <c r="AA36" s="17"/>
      <c r="AF36" s="17"/>
    </row>
    <row r="37" spans="1:32" x14ac:dyDescent="0.25">
      <c r="A37" s="29" t="s">
        <v>10</v>
      </c>
      <c r="B37" s="30"/>
      <c r="C37" s="30"/>
      <c r="D37" s="30"/>
      <c r="E37" s="30"/>
      <c r="F37" s="30"/>
      <c r="G37" s="31" t="str">
        <f>IF(ISERROR(RANK(G35,$G$35:$G$35,0)),"Ausschluss",RANK(G35,$G$35:$G$35,0))</f>
        <v>Ausschluss</v>
      </c>
      <c r="H37" s="30"/>
      <c r="I37" s="30"/>
      <c r="J37" s="30"/>
      <c r="K37" s="30"/>
      <c r="L37" s="31" t="str">
        <f>IF(ISERROR(RANK(L35,$G$35:$G$35,0)),"Ausschluss",RANK(L35,$G$35:$G$35,0))</f>
        <v>Ausschluss</v>
      </c>
      <c r="M37" s="30"/>
      <c r="N37" s="30"/>
      <c r="O37" s="30"/>
      <c r="P37" s="30"/>
      <c r="Q37" s="31" t="str">
        <f>IF(ISERROR(RANK(Q35,$G$35:$G$35,0)),"Ausschluss",RANK(Q35,$G$35:$G$35,0))</f>
        <v>Ausschluss</v>
      </c>
      <c r="R37" s="30"/>
      <c r="S37" s="30"/>
      <c r="T37" s="30"/>
      <c r="U37" s="30"/>
      <c r="V37" s="31" t="str">
        <f>IF(ISERROR(RANK(V35,$G$35:$G$35,0)),"Ausschluss",RANK(V35,$G$35:$G$35,0))</f>
        <v>Ausschluss</v>
      </c>
      <c r="W37" s="30"/>
      <c r="X37" s="30"/>
      <c r="Y37" s="30"/>
      <c r="Z37" s="30"/>
      <c r="AA37" s="31" t="str">
        <f>IF(ISERROR(RANK(AA35,$G$35:$G$35,0)),"Ausschluss",RANK(AA35,$G$35:$G$35,0))</f>
        <v>Ausschluss</v>
      </c>
      <c r="AB37" s="30"/>
      <c r="AC37" s="30"/>
      <c r="AD37" s="30"/>
      <c r="AE37" s="30"/>
      <c r="AF37" s="31" t="str">
        <f>IF(ISERROR(RANK(AF35,$G$35:$G$35,0)),"Ausschluss",RANK(AF35,$G$35:$G$35,0))</f>
        <v>Ausschluss</v>
      </c>
    </row>
    <row r="39" spans="1:32" ht="15.75" customHeight="1" x14ac:dyDescent="0.25">
      <c r="A39" s="32" t="s">
        <v>11</v>
      </c>
    </row>
    <row r="40" spans="1:32" ht="9" customHeight="1" x14ac:dyDescent="0.25">
      <c r="A40" s="33"/>
    </row>
    <row r="41" spans="1:32" x14ac:dyDescent="0.25">
      <c r="A41" s="69" t="s">
        <v>12</v>
      </c>
      <c r="B41" s="71" t="s">
        <v>13</v>
      </c>
    </row>
    <row r="42" spans="1:32" x14ac:dyDescent="0.25">
      <c r="A42" s="69" t="s">
        <v>14</v>
      </c>
      <c r="B42" s="71">
        <v>90</v>
      </c>
    </row>
    <row r="43" spans="1:32" x14ac:dyDescent="0.25">
      <c r="A43" s="69" t="s">
        <v>15</v>
      </c>
      <c r="B43" s="71">
        <v>80</v>
      </c>
    </row>
    <row r="44" spans="1:32" x14ac:dyDescent="0.25">
      <c r="A44" s="69" t="s">
        <v>16</v>
      </c>
      <c r="B44" s="71">
        <v>70</v>
      </c>
    </row>
    <row r="45" spans="1:32" x14ac:dyDescent="0.25">
      <c r="A45" s="69" t="s">
        <v>17</v>
      </c>
      <c r="B45" s="71" t="s">
        <v>18</v>
      </c>
    </row>
    <row r="46" spans="1:32" x14ac:dyDescent="0.25">
      <c r="A46" s="47" t="s">
        <v>19</v>
      </c>
    </row>
    <row r="47" spans="1:32" x14ac:dyDescent="0.25">
      <c r="A47" s="48"/>
    </row>
    <row r="48" spans="1:32" x14ac:dyDescent="0.25">
      <c r="A48" s="33"/>
    </row>
    <row r="49" spans="1:1" ht="15.75" customHeight="1" x14ac:dyDescent="0.25">
      <c r="A49" s="32" t="s">
        <v>42</v>
      </c>
    </row>
    <row r="84" spans="1:32" x14ac:dyDescent="0.25">
      <c r="A84" s="32" t="s">
        <v>20</v>
      </c>
    </row>
    <row r="85" spans="1:32" ht="9" customHeight="1" x14ac:dyDescent="0.25"/>
    <row r="86" spans="1:32" ht="31.5" x14ac:dyDescent="0.25">
      <c r="A86" s="72" t="s">
        <v>57</v>
      </c>
      <c r="B86" s="87" t="s">
        <v>26</v>
      </c>
      <c r="C86" s="87"/>
      <c r="D86" s="87"/>
      <c r="E86" s="87"/>
      <c r="F86" s="87"/>
      <c r="G86" s="87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</row>
    <row r="87" spans="1:32" ht="15.75" customHeight="1" x14ac:dyDescent="0.25">
      <c r="A87" s="73" t="s">
        <v>21</v>
      </c>
      <c r="B87" s="87" t="s">
        <v>31</v>
      </c>
      <c r="C87" s="87"/>
      <c r="D87" s="87"/>
      <c r="E87" s="87"/>
      <c r="F87" s="87"/>
      <c r="G87" s="87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</row>
    <row r="88" spans="1:32" ht="15.75" customHeight="1" x14ac:dyDescent="0.25">
      <c r="A88" s="73" t="s">
        <v>22</v>
      </c>
      <c r="B88" s="87" t="s">
        <v>32</v>
      </c>
      <c r="C88" s="87"/>
      <c r="D88" s="87"/>
      <c r="E88" s="87"/>
      <c r="F88" s="87"/>
      <c r="G88" s="87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</row>
    <row r="89" spans="1:32" ht="12.75" customHeight="1" x14ac:dyDescent="0.25">
      <c r="A89" s="74"/>
      <c r="B89" s="75"/>
      <c r="C89" s="75"/>
      <c r="D89" s="75"/>
      <c r="E89" s="75"/>
      <c r="F89" s="75"/>
      <c r="G89" s="75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</row>
    <row r="90" spans="1:32" ht="49.5" customHeight="1" x14ac:dyDescent="0.25">
      <c r="A90" s="72" t="s">
        <v>58</v>
      </c>
      <c r="B90" s="87" t="s">
        <v>26</v>
      </c>
      <c r="C90" s="87"/>
      <c r="D90" s="87"/>
      <c r="E90" s="87"/>
      <c r="F90" s="87"/>
      <c r="G90" s="87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</row>
    <row r="91" spans="1:32" ht="15.75" customHeight="1" x14ac:dyDescent="0.25">
      <c r="A91" s="73" t="s">
        <v>21</v>
      </c>
      <c r="B91" s="87" t="s">
        <v>31</v>
      </c>
      <c r="C91" s="87"/>
      <c r="D91" s="87"/>
      <c r="E91" s="87"/>
      <c r="F91" s="87"/>
      <c r="G91" s="87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</row>
    <row r="92" spans="1:32" ht="15.75" customHeight="1" x14ac:dyDescent="0.25">
      <c r="A92" s="73" t="s">
        <v>22</v>
      </c>
      <c r="B92" s="87" t="s">
        <v>32</v>
      </c>
      <c r="C92" s="87"/>
      <c r="D92" s="87"/>
      <c r="E92" s="87"/>
      <c r="F92" s="87"/>
      <c r="G92" s="87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</row>
    <row r="93" spans="1:32" ht="11.25" customHeight="1" x14ac:dyDescent="0.25">
      <c r="A93" s="74"/>
      <c r="B93" s="75"/>
      <c r="C93" s="75"/>
      <c r="D93" s="75"/>
      <c r="E93" s="75"/>
      <c r="F93" s="75"/>
      <c r="G93" s="75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</row>
    <row r="94" spans="1:32" ht="48.75" customHeight="1" x14ac:dyDescent="0.25">
      <c r="A94" s="76" t="s">
        <v>59</v>
      </c>
      <c r="B94" s="87" t="s">
        <v>26</v>
      </c>
      <c r="C94" s="87"/>
      <c r="D94" s="87"/>
      <c r="E94" s="87"/>
      <c r="F94" s="87"/>
      <c r="G94" s="87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</row>
    <row r="95" spans="1:32" x14ac:dyDescent="0.25">
      <c r="A95" s="77" t="s">
        <v>27</v>
      </c>
      <c r="B95" s="87" t="s">
        <v>29</v>
      </c>
      <c r="C95" s="87"/>
      <c r="D95" s="87"/>
      <c r="E95" s="87"/>
      <c r="F95" s="87"/>
      <c r="G95" s="87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</row>
    <row r="96" spans="1:32" x14ac:dyDescent="0.25">
      <c r="A96" s="73" t="s">
        <v>28</v>
      </c>
      <c r="B96" s="87" t="s">
        <v>30</v>
      </c>
      <c r="C96" s="87"/>
      <c r="D96" s="87"/>
      <c r="E96" s="87"/>
      <c r="F96" s="87"/>
      <c r="G96" s="87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</row>
    <row r="97" spans="1:32" x14ac:dyDescent="0.25">
      <c r="A97" s="78"/>
      <c r="B97" s="75"/>
      <c r="C97" s="75"/>
      <c r="D97" s="75"/>
      <c r="E97" s="75"/>
      <c r="F97" s="75"/>
      <c r="G97" s="75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</row>
    <row r="98" spans="1:32" ht="48.75" customHeight="1" x14ac:dyDescent="0.25">
      <c r="A98" s="76" t="s">
        <v>60</v>
      </c>
      <c r="B98" s="87" t="s">
        <v>26</v>
      </c>
      <c r="C98" s="87"/>
      <c r="D98" s="87"/>
      <c r="E98" s="87"/>
      <c r="F98" s="87"/>
      <c r="G98" s="87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</row>
    <row r="99" spans="1:32" x14ac:dyDescent="0.25">
      <c r="A99" s="77" t="s">
        <v>27</v>
      </c>
      <c r="B99" s="87" t="s">
        <v>29</v>
      </c>
      <c r="C99" s="87"/>
      <c r="D99" s="87"/>
      <c r="E99" s="87"/>
      <c r="F99" s="87"/>
      <c r="G99" s="87"/>
    </row>
    <row r="100" spans="1:32" x14ac:dyDescent="0.25">
      <c r="A100" s="73" t="s">
        <v>28</v>
      </c>
      <c r="B100" s="87" t="s">
        <v>30</v>
      </c>
      <c r="C100" s="87"/>
      <c r="D100" s="87"/>
      <c r="E100" s="87"/>
      <c r="F100" s="87"/>
      <c r="G100" s="87"/>
    </row>
    <row r="102" spans="1:32" ht="15.75" customHeight="1" x14ac:dyDescent="0.25"/>
  </sheetData>
  <mergeCells count="78">
    <mergeCell ref="B98:G98"/>
    <mergeCell ref="B99:G99"/>
    <mergeCell ref="B100:G100"/>
    <mergeCell ref="AB4:AF4"/>
    <mergeCell ref="AB13:AD13"/>
    <mergeCell ref="AE13:AE14"/>
    <mergeCell ref="AB21:AE21"/>
    <mergeCell ref="AF13:AF14"/>
    <mergeCell ref="AD5:AE5"/>
    <mergeCell ref="AD6:AE6"/>
    <mergeCell ref="AD7:AE7"/>
    <mergeCell ref="AD8:AE8"/>
    <mergeCell ref="AD9:AE9"/>
    <mergeCell ref="AD10:AE10"/>
    <mergeCell ref="W4:AA4"/>
    <mergeCell ref="W13:Y13"/>
    <mergeCell ref="Z13:Z14"/>
    <mergeCell ref="W21:Z21"/>
    <mergeCell ref="AA13:AA14"/>
    <mergeCell ref="Y5:Z5"/>
    <mergeCell ref="Y6:Z6"/>
    <mergeCell ref="Y7:Z7"/>
    <mergeCell ref="Y8:Z8"/>
    <mergeCell ref="Y9:Z9"/>
    <mergeCell ref="Y10:Z10"/>
    <mergeCell ref="R4:V4"/>
    <mergeCell ref="R13:T13"/>
    <mergeCell ref="U13:U14"/>
    <mergeCell ref="R21:U21"/>
    <mergeCell ref="V13:V14"/>
    <mergeCell ref="T5:U5"/>
    <mergeCell ref="T6:U6"/>
    <mergeCell ref="T7:U7"/>
    <mergeCell ref="T8:U8"/>
    <mergeCell ref="T9:U9"/>
    <mergeCell ref="T10:U10"/>
    <mergeCell ref="M4:Q4"/>
    <mergeCell ref="M13:O13"/>
    <mergeCell ref="P13:P14"/>
    <mergeCell ref="M21:P21"/>
    <mergeCell ref="Q13:Q14"/>
    <mergeCell ref="O5:P5"/>
    <mergeCell ref="O6:P6"/>
    <mergeCell ref="O7:P7"/>
    <mergeCell ref="O8:P8"/>
    <mergeCell ref="O9:P9"/>
    <mergeCell ref="O10:P10"/>
    <mergeCell ref="C21:F21"/>
    <mergeCell ref="C13:E13"/>
    <mergeCell ref="F13:F14"/>
    <mergeCell ref="H4:L4"/>
    <mergeCell ref="H13:J13"/>
    <mergeCell ref="K13:K14"/>
    <mergeCell ref="H21:K21"/>
    <mergeCell ref="G13:G14"/>
    <mergeCell ref="L13:L14"/>
    <mergeCell ref="C4:G4"/>
    <mergeCell ref="E5:F5"/>
    <mergeCell ref="E6:F6"/>
    <mergeCell ref="E7:F7"/>
    <mergeCell ref="E8:F8"/>
    <mergeCell ref="E9:F9"/>
    <mergeCell ref="E10:F10"/>
    <mergeCell ref="B96:G96"/>
    <mergeCell ref="B86:G86"/>
    <mergeCell ref="B87:G87"/>
    <mergeCell ref="B88:G88"/>
    <mergeCell ref="B95:G95"/>
    <mergeCell ref="B90:G90"/>
    <mergeCell ref="B91:G91"/>
    <mergeCell ref="B94:G94"/>
    <mergeCell ref="B92:G92"/>
    <mergeCell ref="J10:K10"/>
    <mergeCell ref="J5:K5"/>
    <mergeCell ref="J6:K6"/>
    <mergeCell ref="J7:K7"/>
    <mergeCell ref="J8:K8"/>
    <mergeCell ref="J9:K9"/>
  </mergeCells>
  <conditionalFormatting sqref="B6:B9 G15:G17 L15:L17 Q15:Q17 V15:V17 AA15:AA17 AF15:AF17">
    <cfRule type="cellIs" dxfId="13" priority="31" stopIfTrue="1" operator="lessThan">
      <formula>4</formula>
    </cfRule>
  </conditionalFormatting>
  <conditionalFormatting sqref="B22:B25">
    <cfRule type="cellIs" dxfId="12" priority="19" stopIfTrue="1" operator="lessThan">
      <formula>4</formula>
    </cfRule>
  </conditionalFormatting>
  <conditionalFormatting sqref="G6:G9 L6:L9 Q6:Q9 V6:V9 AA6:AA9 AF6:AF9">
    <cfRule type="cellIs" dxfId="11" priority="23" stopIfTrue="1" operator="lessThan">
      <formula>4</formula>
    </cfRule>
  </conditionalFormatting>
  <conditionalFormatting sqref="G11 L11 Q11 V11 AA11 AF11 G29 L29 Q29 V29 AA29 AF29">
    <cfRule type="cellIs" dxfId="10" priority="71" stopIfTrue="1" operator="equal">
      <formula>0</formula>
    </cfRule>
  </conditionalFormatting>
  <conditionalFormatting sqref="G18 L18 Q18 V18 AA18 AF18">
    <cfRule type="cellIs" dxfId="9" priority="7" stopIfTrue="1" operator="equal">
      <formula>0</formula>
    </cfRule>
  </conditionalFormatting>
  <conditionalFormatting sqref="G22:G25 L22:L25 Q22:Q25 V22:V25 AA22:AA25 AF22:AF25">
    <cfRule type="cellIs" dxfId="8" priority="13" stopIfTrue="1" operator="lessThan">
      <formula>4</formula>
    </cfRule>
  </conditionalFormatting>
  <conditionalFormatting sqref="G27">
    <cfRule type="cellIs" dxfId="7" priority="6" stopIfTrue="1" operator="equal">
      <formula>0</formula>
    </cfRule>
  </conditionalFormatting>
  <conditionalFormatting sqref="G30 L30 Q30 V30 AA30 AF30 G37 L37 Q37 V37 AA37 AF37">
    <cfRule type="cellIs" dxfId="6" priority="69" stopIfTrue="1" operator="equal">
      <formula>1</formula>
    </cfRule>
  </conditionalFormatting>
  <conditionalFormatting sqref="G33 L33 Q33 V33 AA33 AF33">
    <cfRule type="cellIs" dxfId="5" priority="30" stopIfTrue="1" operator="equal">
      <formula>1</formula>
    </cfRule>
  </conditionalFormatting>
  <conditionalFormatting sqref="L27">
    <cfRule type="cellIs" dxfId="4" priority="5" stopIfTrue="1" operator="equal">
      <formula>0</formula>
    </cfRule>
  </conditionalFormatting>
  <conditionalFormatting sqref="Q27">
    <cfRule type="cellIs" dxfId="3" priority="4" stopIfTrue="1" operator="equal">
      <formula>0</formula>
    </cfRule>
  </conditionalFormatting>
  <conditionalFormatting sqref="V27">
    <cfRule type="cellIs" dxfId="2" priority="3" stopIfTrue="1" operator="equal">
      <formula>0</formula>
    </cfRule>
  </conditionalFormatting>
  <conditionalFormatting sqref="AA27">
    <cfRule type="cellIs" dxfId="1" priority="2" stopIfTrue="1" operator="equal">
      <formula>0</formula>
    </cfRule>
  </conditionalFormatting>
  <conditionalFormatting sqref="AF27">
    <cfRule type="cellIs" dxfId="0" priority="1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Matrix</vt:lpstr>
    </vt:vector>
  </TitlesOfParts>
  <Company>ZIT-BB 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Roick, Kathrin</dc:creator>
  <cp:lastModifiedBy>ZDPOL Kerstein, Doreen</cp:lastModifiedBy>
  <cp:lastPrinted>2026-02-05T09:52:22Z</cp:lastPrinted>
  <dcterms:created xsi:type="dcterms:W3CDTF">2021-07-21T08:24:18Z</dcterms:created>
  <dcterms:modified xsi:type="dcterms:W3CDTF">2026-04-16T11:27:11Z</dcterms:modified>
</cp:coreProperties>
</file>